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120" windowWidth="27795" windowHeight="12585" activeTab="3"/>
  </bookViews>
  <sheets>
    <sheet name="бухбаланс Ф1 " sheetId="1" r:id="rId1"/>
    <sheet name="бухбаланс Ф2 " sheetId="2" r:id="rId2"/>
    <sheet name="бухбаланс ф3" sheetId="3" r:id="rId3"/>
    <sheet name="бухбаланс ф4" sheetId="4" r:id="rId4"/>
    <sheet name="форма 1" sheetId="5" r:id="rId5"/>
    <sheet name="форма 2" sheetId="6" r:id="rId6"/>
    <sheet name="расшифр ф2" sheetId="7" r:id="rId7"/>
    <sheet name="инвест" sheetId="8" r:id="rId8"/>
  </sheets>
  <externalReferences>
    <externalReference r:id="rId9"/>
    <externalReference r:id="rId10"/>
  </externalReferences>
  <definedNames>
    <definedName name="_1510_03_____1520_03___1530_03" localSheetId="7">#REF!</definedName>
    <definedName name="_1510_03_____1520_03___1530_03" localSheetId="6">#REF!</definedName>
    <definedName name="_1510_03_____1520_03___1530_03" localSheetId="4">#REF!</definedName>
    <definedName name="_1510_03_____1520_03___1530_03" localSheetId="5">#REF!</definedName>
    <definedName name="_1510_03_____1520_03___1530_03">#REF!</definedName>
    <definedName name="SAPTrigger_Лист20_Форма2" localSheetId="7">[1]sapactivexlhiddensheet!$K$39</definedName>
    <definedName name="SAPTrigger_Лист20_Форма2" localSheetId="6">[1]sapactivexlhiddensheet!$K$39</definedName>
    <definedName name="SAPTrigger_Лист20_Форма2" localSheetId="4">[1]sapactivexlhiddensheet!$K$39</definedName>
    <definedName name="SAPTrigger_Лист20_Форма2" localSheetId="5">[1]sapactivexlhiddensheet!$K$39</definedName>
    <definedName name="SAPTrigger_Лист20_Форма2">[2]sapactivexlhiddensheet!$K$39</definedName>
    <definedName name="SAPTrigger_Лист20_Форма21" localSheetId="7">[1]sapactivexlhiddensheet!$BE$39</definedName>
    <definedName name="SAPTrigger_Лист20_Форма21" localSheetId="6">[1]sapactivexlhiddensheet!$BE$39</definedName>
    <definedName name="SAPTrigger_Лист20_Форма21" localSheetId="4">[1]sapactivexlhiddensheet!$BE$39</definedName>
    <definedName name="SAPTrigger_Лист20_Форма21" localSheetId="5">[1]sapactivexlhiddensheet!$BE$39</definedName>
    <definedName name="SAPTrigger_Лист20_Форма21">[2]sapactivexlhiddensheet!$BE$39</definedName>
    <definedName name="_xlnm.Print_Area" localSheetId="0">'бухбаланс Ф1 '!$A$1:$DB$127</definedName>
  </definedNames>
  <calcPr calcId="125725"/>
</workbook>
</file>

<file path=xl/calcChain.xml><?xml version="1.0" encoding="utf-8"?>
<calcChain xmlns="http://schemas.openxmlformats.org/spreadsheetml/2006/main">
  <c r="I12" i="8"/>
  <c r="J12" s="1"/>
  <c r="C30" i="7" l="1"/>
  <c r="C29"/>
  <c r="I29" s="1"/>
  <c r="I31" s="1"/>
  <c r="L31"/>
  <c r="H31"/>
  <c r="G31"/>
  <c r="F31"/>
  <c r="E31"/>
  <c r="M30"/>
  <c r="M31" s="1"/>
  <c r="H27"/>
  <c r="G27"/>
  <c r="F27"/>
  <c r="E27"/>
  <c r="M25"/>
  <c r="L25"/>
  <c r="K25"/>
  <c r="I25"/>
  <c r="H25"/>
  <c r="G25"/>
  <c r="F25"/>
  <c r="E25"/>
  <c r="C25" s="1"/>
  <c r="C24"/>
  <c r="C23"/>
  <c r="C22"/>
  <c r="I21"/>
  <c r="H21"/>
  <c r="G21"/>
  <c r="F21"/>
  <c r="E21"/>
  <c r="C21"/>
  <c r="M19"/>
  <c r="L19"/>
  <c r="I19"/>
  <c r="H19"/>
  <c r="G19"/>
  <c r="F19"/>
  <c r="E19"/>
  <c r="C19"/>
  <c r="C18"/>
  <c r="C17"/>
  <c r="C16"/>
  <c r="I15"/>
  <c r="H15"/>
  <c r="G15"/>
  <c r="F15"/>
  <c r="E15"/>
  <c r="C15" s="1"/>
  <c r="M13"/>
  <c r="L13"/>
  <c r="I13"/>
  <c r="H13"/>
  <c r="G13"/>
  <c r="F13"/>
  <c r="E13"/>
  <c r="C13" s="1"/>
  <c r="C12"/>
  <c r="C11"/>
  <c r="C10"/>
  <c r="C9"/>
  <c r="C21" i="6"/>
  <c r="C20"/>
  <c r="C31" i="7" l="1"/>
  <c r="D21" i="6" l="1"/>
  <c r="D18"/>
  <c r="C28" i="7" s="1"/>
  <c r="I28" s="1"/>
  <c r="I27" s="1"/>
  <c r="C27" s="1"/>
  <c r="C18" i="6"/>
  <c r="H21"/>
  <c r="G21"/>
  <c r="F21"/>
  <c r="E21"/>
  <c r="H18"/>
  <c r="G18"/>
  <c r="F18"/>
  <c r="E18"/>
  <c r="G22" l="1"/>
  <c r="E22"/>
  <c r="C22"/>
  <c r="BW23" i="4"/>
  <c r="BU16"/>
  <c r="BW68" l="1"/>
  <c r="CN62"/>
  <c r="BW62"/>
  <c r="CL54"/>
  <c r="CN68" s="1"/>
  <c r="BU54"/>
  <c r="BW47"/>
  <c r="BW40" s="1"/>
  <c r="BW48" s="1"/>
  <c r="CN40"/>
  <c r="CN48" s="1"/>
  <c r="CL32"/>
  <c r="BU31"/>
  <c r="CN30"/>
  <c r="CN23"/>
  <c r="CL16"/>
  <c r="CN31" s="1"/>
  <c r="DV66" i="3"/>
  <c r="BP66"/>
  <c r="AT66"/>
  <c r="EP66" s="1"/>
  <c r="EP63"/>
  <c r="DV55"/>
  <c r="EP55" s="1"/>
  <c r="EN48"/>
  <c r="EN46"/>
  <c r="DT44"/>
  <c r="DA44"/>
  <c r="DA66" s="1"/>
  <c r="CH44"/>
  <c r="CH66" s="1"/>
  <c r="AT44"/>
  <c r="EN44" s="1"/>
  <c r="EN21"/>
  <c r="EN19"/>
  <c r="EN17"/>
  <c r="CG28" i="2"/>
  <c r="CG31" s="1"/>
  <c r="CG39" s="1"/>
  <c r="CG50" s="1"/>
  <c r="CI59" s="1"/>
  <c r="BM28"/>
  <c r="BM31" s="1"/>
  <c r="BM39" s="1"/>
  <c r="BM50" s="1"/>
  <c r="BM59" s="1"/>
  <c r="CN69" i="4" l="1"/>
  <c r="CL71" s="1"/>
  <c r="BW69"/>
  <c r="BU71"/>
  <c r="DR89" i="1" l="1"/>
  <c r="DQ89"/>
  <c r="CM88"/>
  <c r="BX88"/>
  <c r="BI88"/>
  <c r="CM75"/>
  <c r="BX75"/>
  <c r="BI75"/>
  <c r="CM68"/>
  <c r="BX68"/>
  <c r="BI68"/>
  <c r="CM42"/>
  <c r="CM51" s="1"/>
  <c r="BX42"/>
  <c r="BX51" s="1"/>
  <c r="BI42"/>
  <c r="BI51" s="1"/>
  <c r="CM39"/>
  <c r="BX39"/>
  <c r="BI39"/>
  <c r="CM33"/>
  <c r="BX33"/>
  <c r="BI33"/>
  <c r="CM89" l="1"/>
  <c r="BI52"/>
  <c r="BI89"/>
  <c r="BX89"/>
  <c r="BX52"/>
  <c r="CM52"/>
</calcChain>
</file>

<file path=xl/sharedStrings.xml><?xml version="1.0" encoding="utf-8"?>
<sst xmlns="http://schemas.openxmlformats.org/spreadsheetml/2006/main" count="1220" uniqueCount="423">
  <si>
    <t>ПРИЛОЖЕНИЕ №4. КОРПОРАТИВНЫЕ ФОРМЫ ГОДОВОЙ БУХГАЛТЕРСКОЙ ОТЧЕТНОСТИ</t>
  </si>
  <si>
    <t>К СТАНДАРТУ КОМПАНИИ «КОРПОРАТИВНАЯ УЧЕТНАЯ ПОЛИТИКА ДЛЯ ЦЕЛЕЙ БУХГАЛТЕРСКОГО УЧЕТА» 
№ П3-07 С-0116 ВЕРСИЯ 1.00</t>
  </si>
  <si>
    <t>Бухгалтерский баланс</t>
  </si>
  <si>
    <t>на</t>
  </si>
  <si>
    <t>31 декабря</t>
  </si>
  <si>
    <t>17</t>
  </si>
  <si>
    <t xml:space="preserve"> г.</t>
  </si>
  <si>
    <t>Коды</t>
  </si>
  <si>
    <t>Форма по ОКУД</t>
  </si>
  <si>
    <t>0710001</t>
  </si>
  <si>
    <t>Дата (число, месяц, год)</t>
  </si>
  <si>
    <t>31</t>
  </si>
  <si>
    <t>12</t>
  </si>
  <si>
    <t>2017</t>
  </si>
  <si>
    <t>Организация</t>
  </si>
  <si>
    <r>
      <t xml:space="preserve">Организация </t>
    </r>
    <r>
      <rPr>
        <b/>
        <u/>
        <sz val="9"/>
        <rFont val="Arial"/>
        <family val="2"/>
        <charset val="204"/>
      </rPr>
      <t>ООО "РН-Морской терминал Туапсе"</t>
    </r>
  </si>
  <si>
    <t>по ОКПО</t>
  </si>
  <si>
    <t>78245984</t>
  </si>
  <si>
    <t>Идентификационный номер налогоплательщика</t>
  </si>
  <si>
    <t>Индентификационный номер налогоплательщика</t>
  </si>
  <si>
    <t>ИНН</t>
  </si>
  <si>
    <t>2365004417</t>
  </si>
  <si>
    <t>Вид экономической</t>
  </si>
  <si>
    <t>по</t>
  </si>
  <si>
    <t>52.10.21</t>
  </si>
  <si>
    <t>деятельности</t>
  </si>
  <si>
    <t>Хранение и складирование нефти и продуктов ее переработки</t>
  </si>
  <si>
    <t>ОКВЭД</t>
  </si>
  <si>
    <r>
      <t xml:space="preserve">Организационно-правовая форма/форма собственности  </t>
    </r>
    <r>
      <rPr>
        <b/>
        <u/>
        <sz val="9"/>
        <rFont val="Arial"/>
        <family val="2"/>
        <charset val="204"/>
      </rPr>
      <t xml:space="preserve">Общество с ограниченной ответственностью / </t>
    </r>
  </si>
  <si>
    <t>1 23 00</t>
  </si>
  <si>
    <t>16</t>
  </si>
  <si>
    <t>частная</t>
  </si>
  <si>
    <t>по ОКОПФ/ОКФС</t>
  </si>
  <si>
    <r>
      <t xml:space="preserve">Единица измерения: тыс.руб. </t>
    </r>
    <r>
      <rPr>
        <strike/>
        <sz val="9"/>
        <rFont val="Arial"/>
        <family val="2"/>
        <charset val="204"/>
      </rPr>
      <t>(млн.руб.)</t>
    </r>
  </si>
  <si>
    <t>по ОКЕИ</t>
  </si>
  <si>
    <t xml:space="preserve">384 </t>
  </si>
  <si>
    <r>
      <t xml:space="preserve">Местонахождение (адрес) : </t>
    </r>
    <r>
      <rPr>
        <b/>
        <u/>
        <sz val="9"/>
        <rFont val="Arial"/>
        <family val="2"/>
        <charset val="204"/>
      </rPr>
      <t>352800, Российская Федерация, 352800, Краснодарский край, г. Туапсе ул. Индустриальная, 4</t>
    </r>
  </si>
  <si>
    <t xml:space="preserve">Поясне-
ния </t>
  </si>
  <si>
    <t xml:space="preserve">Наименование показателя </t>
  </si>
  <si>
    <t>код строки</t>
  </si>
  <si>
    <t>На 31 декабря</t>
  </si>
  <si>
    <t xml:space="preserve">На 31 декабря </t>
  </si>
  <si>
    <t>15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</si>
  <si>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</si>
  <si>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</si>
  <si>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</si>
  <si>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</si>
  <si>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</si>
  <si>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</si>
  <si>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</si>
  <si>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</si>
  <si>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</si>
  <si>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</si>
  <si>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</si>
  <si>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</si>
  <si>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</si>
  <si>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</si>
  <si>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 xml:space="preserve">в том числе:
сырье, материалы и другие аналогичные ценности </t>
  </si>
  <si>
    <t xml:space="preserve">затраты в незавершенном производстве (издержках обращения) </t>
  </si>
  <si>
    <t xml:space="preserve">готовая продукция и товары 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</si>
  <si>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</si>
  <si>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</si>
  <si>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</si>
  <si>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</t>
  </si>
  <si>
    <t>в том числе:
дебиторская задолженность, платежи по которой ожидаются в течение 12 месяцев после отчетной даты</t>
  </si>
  <si>
    <t>Дебиторская задолженность, платежи по которой ожидаются более чем через 12 месяцев после отчетной даты</t>
  </si>
  <si>
    <t>Финансовые вложения (за исключением денежных эквивалентов)</t>
  </si>
  <si>
    <t>Краткосрочные производные финансовые инструменты, признаваемые по справедливой стоимости через отчет о финансовых результатах</t>
  </si>
  <si>
    <t>Долгосрочные производные финансовые инструменты, признаваемые по справедливой стоимости через отчет о финансовых результатах</t>
  </si>
  <si>
    <t>Денежные средства и денежные эквиваленты</t>
  </si>
  <si>
    <t>Прочие оборотные активы</t>
  </si>
  <si>
    <t>в том числе:
не предъявленная к оплате начисленная выручка по договорам строительного подряда</t>
  </si>
  <si>
    <t>Итого по разделу II</t>
  </si>
  <si>
    <t>БАЛАНС</t>
  </si>
  <si>
    <t>Форма 0710001 с. 2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</si>
  <si>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</si>
  <si>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</si>
  <si>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</si>
  <si>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</si>
  <si>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</si>
  <si>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</si>
  <si>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</si>
  <si>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</si>
  <si>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</si>
  <si>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 xml:space="preserve">Нераспределенная прибыль (непокрытый убыток) 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</si>
  <si>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</si>
  <si>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</si>
  <si>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</si>
  <si>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</si>
  <si>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</si>
  <si>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</si>
  <si>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</si>
  <si>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</si>
  <si>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</si>
  <si>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 xml:space="preserve">в том числе:
поставщики и подрядчики </t>
  </si>
  <si>
    <t>задолженность перед персоналом организации</t>
  </si>
  <si>
    <t>задолженность перед государственными внебюджетными фондами</t>
  </si>
  <si>
    <t xml:space="preserve">задолженность по налогам и сборам </t>
  </si>
  <si>
    <t>прочие кредиторы</t>
  </si>
  <si>
    <t>Доходы будущих периодов</t>
  </si>
  <si>
    <t>Итого по разделу V</t>
  </si>
  <si>
    <t xml:space="preserve">Руководитель  </t>
  </si>
  <si>
    <t>________________</t>
  </si>
  <si>
    <t>А.А. Василенко</t>
  </si>
  <si>
    <t xml:space="preserve">Главный бухгалтер   </t>
  </si>
  <si>
    <t>___________</t>
  </si>
  <si>
    <t>Р.Н. Иванова</t>
  </si>
  <si>
    <t>(подпись)</t>
  </si>
  <si>
    <t>(расшифровка подписи)</t>
  </si>
  <si>
    <t>по доверенности № АВ-212 от 29.10.2012г.</t>
  </si>
  <si>
    <t>по доверенности № 279 от 01.01.2013г.</t>
  </si>
  <si>
    <t>"</t>
  </si>
  <si>
    <t xml:space="preserve">Заместитель генерального директора </t>
  </si>
  <si>
    <t>по экономике и финансам</t>
  </si>
  <si>
    <t>_______________</t>
  </si>
  <si>
    <t>И.И. Ткаченко</t>
  </si>
  <si>
    <t xml:space="preserve">по экспорту и коммерческой работе </t>
  </si>
  <si>
    <t>ООО "РН-Морской терминал Туапсе"</t>
  </si>
  <si>
    <t xml:space="preserve">                        (подпись)           (расшифровка подписи)</t>
  </si>
  <si>
    <t>по доверенности   № ИИ-428 от 25.12.2017 г.</t>
  </si>
  <si>
    <t>г.</t>
  </si>
  <si>
    <t xml:space="preserve">                               </t>
  </si>
  <si>
    <t>Руководитель</t>
  </si>
  <si>
    <t>А.В. Вотинов</t>
  </si>
  <si>
    <t xml:space="preserve">                           </t>
  </si>
  <si>
    <t xml:space="preserve">Главный бухгалтер </t>
  </si>
  <si>
    <t>С.С. Уздинова</t>
  </si>
  <si>
    <t>ПРИЛОЖЕНИЕ №4. Корпоративные формы годовой бухгалтерской отчетности</t>
  </si>
  <si>
    <t>Отчет о финансовых результатах</t>
  </si>
  <si>
    <t>0710002</t>
  </si>
  <si>
    <r>
      <t xml:space="preserve">Организационно-правовая форма/форма собственности  </t>
    </r>
    <r>
      <rPr>
        <b/>
        <u/>
        <sz val="9"/>
        <rFont val="Arial"/>
        <family val="2"/>
        <charset val="204"/>
      </rPr>
      <t>Общество с ограниченной ответственностью / частная</t>
    </r>
    <r>
      <rPr>
        <b/>
        <sz val="9"/>
        <rFont val="Arial"/>
        <family val="2"/>
        <charset val="204"/>
      </rPr>
      <t xml:space="preserve">   </t>
    </r>
  </si>
  <si>
    <r>
      <t xml:space="preserve">Единица измерения: тыс. руб. </t>
    </r>
    <r>
      <rPr>
        <strike/>
        <sz val="9"/>
        <rFont val="Arial"/>
        <family val="2"/>
        <charset val="204"/>
      </rPr>
      <t>(млн. руб.)</t>
    </r>
  </si>
  <si>
    <t>Поясне-
ния</t>
  </si>
  <si>
    <t>Код строки</t>
  </si>
  <si>
    <t>За январь-декабрь</t>
  </si>
  <si>
    <t xml:space="preserve">Выручка </t>
  </si>
  <si>
    <t>в т.ч.         услуги по перевалке н/п</t>
  </si>
  <si>
    <t xml:space="preserve">                 прочие ТМЦ</t>
  </si>
  <si>
    <t xml:space="preserve">                 прочие услуги</t>
  </si>
  <si>
    <t>Себестоимость продаж</t>
  </si>
  <si>
    <t xml:space="preserve">Расходы, связанные с разведкой и оценкой запасов нефти и газа </t>
  </si>
  <si>
    <t>Валовая прибыль (убыток)</t>
  </si>
  <si>
    <t>Коммерческие расходы</t>
  </si>
  <si>
    <t>Общехозяйственные и административные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</si>
  <si>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</si>
  <si>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</si>
  <si>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</si>
  <si>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</si>
  <si>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Доходы от изменения справедливой стоимости производных финансовых инструментов</t>
  </si>
  <si>
    <t>Расходы от изменения справедливой стоимости производных финансовых инструментов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</si>
  <si>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</si>
  <si>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</si>
  <si>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</si>
  <si>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</si>
  <si>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активы (обязательства)</t>
  </si>
  <si>
    <t>Изменение отложенных налоговых обязательств</t>
  </si>
  <si>
    <t>Изменение отложенных налоговых активов</t>
  </si>
  <si>
    <t>Прочее</t>
  </si>
  <si>
    <t>Налог на прибыль прошлых лет</t>
  </si>
  <si>
    <t>Налог на вмененный доход</t>
  </si>
  <si>
    <t>Перераспределение налога на прибыль внутри КГН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</si>
  <si>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</si>
  <si>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</si>
  <si>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</si>
  <si>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</si>
  <si>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</si>
  <si>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</si>
  <si>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</si>
  <si>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Главный бухгалтер</t>
  </si>
  <si>
    <t xml:space="preserve">Главный бухгалтер          ___________ </t>
  </si>
  <si>
    <r>
      <t xml:space="preserve">Главный бухгалтер  ______________  </t>
    </r>
    <r>
      <rPr>
        <u/>
        <sz val="10"/>
        <rFont val="Arial"/>
        <family val="2"/>
        <charset val="204"/>
      </rPr>
      <t>Р.Н. Иванова</t>
    </r>
  </si>
  <si>
    <t xml:space="preserve"> (подпись)</t>
  </si>
  <si>
    <t>Отчет об изменениях капитала</t>
  </si>
  <si>
    <t>за 20</t>
  </si>
  <si>
    <t>0710003</t>
  </si>
  <si>
    <t>Вид экономической
деятельности</t>
  </si>
  <si>
    <t>по ОКВЭД</t>
  </si>
  <si>
    <t>Организационно-правовая форма/форма собственности</t>
  </si>
  <si>
    <t>1.23.00</t>
  </si>
  <si>
    <t>Общество с ограниченной ответственностью/частная</t>
  </si>
  <si>
    <t>1. Движение капитала</t>
  </si>
  <si>
    <t>Наименование показателя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</si>
  <si>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</si>
  <si>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</si>
  <si>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</si>
  <si>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</si>
  <si>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</si>
  <si>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</si>
  <si>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Величина капитала на 31 декабря  20</t>
  </si>
  <si>
    <t>За 20</t>
  </si>
  <si>
    <t>Увеличение капитала - всего:</t>
  </si>
  <si>
    <t>в том числе:</t>
  </si>
  <si>
    <t>х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</si>
  <si>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</si>
  <si>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</si>
  <si>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</si>
  <si>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</si>
  <si>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</si>
  <si>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</si>
  <si>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</si>
  <si>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Добавочный капитал</t>
  </si>
  <si>
    <t>Уменьшение капитала - всего:</t>
  </si>
  <si>
    <t>убыток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</si>
  <si>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</si>
  <si>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</si>
  <si>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</si>
  <si>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</si>
  <si>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</si>
  <si>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</si>
  <si>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</si>
  <si>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</si>
  <si>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</si>
  <si>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</si>
  <si>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</si>
  <si>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</si>
  <si>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</si>
  <si>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</si>
  <si>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</si>
  <si>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</si>
  <si>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</si>
  <si>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
убыток):</t>
  </si>
  <si>
    <t>другие статьи капитала, по которым
осуществлены корректировки:</t>
  </si>
  <si>
    <t>(по статьям)</t>
  </si>
  <si>
    <t>Форма 0710023 с. 4</t>
  </si>
  <si>
    <t>3. Чистые активы</t>
  </si>
  <si>
    <t>Чистые активы</t>
  </si>
  <si>
    <t>Отчет о движении денежных средств</t>
  </si>
  <si>
    <t>0710004</t>
  </si>
  <si>
    <r>
      <t>Единица измерения: тыс. руб./</t>
    </r>
    <r>
      <rPr>
        <strike/>
        <sz val="9"/>
        <rFont val="Arial"/>
        <family val="2"/>
        <charset val="204"/>
      </rPr>
      <t xml:space="preserve">млн. руб. </t>
    </r>
    <r>
      <rPr>
        <sz val="9"/>
        <rFont val="Arial"/>
        <family val="2"/>
        <charset val="204"/>
      </rPr>
      <t>(ненужное зачеркнуть)</t>
    </r>
  </si>
  <si>
    <t xml:space="preserve">За </t>
  </si>
  <si>
    <t>Денежные потоки от
текущих операций</t>
  </si>
  <si>
    <t>Поступления  - всего</t>
  </si>
  <si>
    <t>от продажи продукции, товаров, работ и услуг</t>
  </si>
  <si>
    <t>арендных платежей, лицензионных платежей, роялти,  
    комиссионных и иных аналогичных платежей</t>
  </si>
  <si>
    <t xml:space="preserve">от перепродажи финансовых вложений </t>
  </si>
  <si>
    <t>прочие поступления</t>
  </si>
  <si>
    <t>Направлено денежных средств - всего</t>
  </si>
  <si>
    <t>поставщикам (подрядчикам)  за сырье, материалы, работы, услуги</t>
  </si>
  <si>
    <t xml:space="preserve">в связи с оплатой труда работников </t>
  </si>
  <si>
    <t>процентов по долговым обязательствам</t>
  </si>
  <si>
    <t>на рачеты по налогу на прибыль</t>
  </si>
  <si>
    <t>поисковые затраты</t>
  </si>
  <si>
    <t xml:space="preserve">на прочие платежи </t>
  </si>
  <si>
    <t>Сальдо  денежных потоков от текущих операций</t>
  </si>
  <si>
    <t>Денежные потоки от 
инвестиционных операций</t>
  </si>
  <si>
    <t>от продажи внеоборотных активов (кроме финансовых 
    вложений)</t>
  </si>
  <si>
    <t xml:space="preserve">от продажи акций других организаций (долей участия)   </t>
  </si>
  <si>
    <t>от возврата предоставленных займов, от продажи
    долговых ценных бумаг (прав требования денежных средств к
    другим лицам)</t>
  </si>
  <si>
    <t>дивидендов, процентов по долговым финансовым вложениям и
    аналогичных поступлений от долевого участия в других  
    организациях</t>
  </si>
  <si>
    <t>Платежи  - всего</t>
  </si>
  <si>
    <t xml:space="preserve">в связи с приобретением, созданием, модернизацией,
      реконструкцией и подготовкой к использованию внеоборотных
      активов 
</t>
  </si>
  <si>
    <t xml:space="preserve">в связи с приобретением акций других  организаций (долей
     участия)  
</t>
  </si>
  <si>
    <t>в связи с приобретением долговых ценных бумаг (прав
     требования денежных средств к другим лицам), предоставление
     займов другим лицам</t>
  </si>
  <si>
    <t>процентов по долговым обязательствам, включаемым в 
     стоимость инвестиционного актива</t>
  </si>
  <si>
    <t>поисковые активы</t>
  </si>
  <si>
    <t xml:space="preserve">прочие  платежи </t>
  </si>
  <si>
    <t>Сальдо денежных потоков от инвестиционных операций</t>
  </si>
  <si>
    <t>Форма 0710004 с. 2</t>
  </si>
  <si>
    <t>Денежные потоки от
финансовых операций</t>
  </si>
  <si>
    <t>Поступления - всего</t>
  </si>
  <si>
    <t xml:space="preserve">получение кредитов и займов 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</si>
  <si>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</si>
  <si>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</si>
  <si>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  
      долговых ценных бумаг и др.</t>
  </si>
  <si>
    <t xml:space="preserve">прочие поступления </t>
  </si>
  <si>
    <t>Платежи – всего</t>
  </si>
  <si>
    <t>собственникам (участникам) в связи с выкупом у них акций
    (долей участия) организации или их выходом из состава 
     участников</t>
  </si>
  <si>
    <t>на уплату дивидендов и иных платежей по распределению
     прибыли в пользу собственников (участников)</t>
  </si>
  <si>
    <t>в связи с погашением (выкупом) векселей и других долговых  
     ценных бумаг, возврат кредитов и займов</t>
  </si>
  <si>
    <t xml:space="preserve">прочие платежи 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</si>
  <si>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</si>
  <si>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</si>
  <si>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</si>
  <si>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</si>
  <si>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</si>
  <si>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п.5</t>
  </si>
  <si>
    <t>п.8</t>
  </si>
  <si>
    <t>п.15</t>
  </si>
  <si>
    <t>п.6</t>
  </si>
  <si>
    <t>п.7</t>
  </si>
  <si>
    <t>п.10</t>
  </si>
  <si>
    <t>п.9</t>
  </si>
  <si>
    <t>п.14</t>
  </si>
  <si>
    <t>п.16</t>
  </si>
  <si>
    <t xml:space="preserve">по доверенности   № 1813 от 01.01.2018 г. </t>
  </si>
  <si>
    <t xml:space="preserve">                         по доверенности   № 1813 от 01.01.2018 г. </t>
  </si>
  <si>
    <t xml:space="preserve">за   </t>
  </si>
  <si>
    <t xml:space="preserve">за </t>
  </si>
  <si>
    <t>п.11</t>
  </si>
  <si>
    <t>п.19</t>
  </si>
  <si>
    <t>п.17</t>
  </si>
  <si>
    <r>
      <t xml:space="preserve">Главный бухгалтер  __________    </t>
    </r>
    <r>
      <rPr>
        <u/>
        <sz val="10"/>
        <rFont val="Arial"/>
        <family val="2"/>
        <charset val="204"/>
      </rPr>
      <t>Е.А. Романова</t>
    </r>
  </si>
  <si>
    <t>Руководитель    ______________________                            И.И. Ткаченко</t>
  </si>
  <si>
    <r>
      <t xml:space="preserve">Главный бухгалтер  _____________ </t>
    </r>
    <r>
      <rPr>
        <u/>
        <sz val="10"/>
        <rFont val="Arial"/>
        <family val="2"/>
        <charset val="204"/>
      </rPr>
      <t>Е.А. Романова</t>
    </r>
  </si>
  <si>
    <r>
      <t xml:space="preserve">Главный бухгалтер  _____________    </t>
    </r>
    <r>
      <rPr>
        <u/>
        <sz val="10"/>
        <rFont val="Arial"/>
        <family val="2"/>
        <charset val="204"/>
      </rPr>
      <t>Е.А. Романова</t>
    </r>
  </si>
  <si>
    <t>Руководитель                   ______________________                  И.И. Ткаченко</t>
  </si>
  <si>
    <r>
      <t xml:space="preserve">Главный бухгалтер  _______________    </t>
    </r>
    <r>
      <rPr>
        <u/>
        <sz val="10"/>
        <rFont val="Arial"/>
        <family val="2"/>
        <charset val="204"/>
      </rPr>
      <t>Е.А. Романова</t>
    </r>
  </si>
  <si>
    <t>Руководитель                ______________________  И.И. Ткаченко</t>
  </si>
  <si>
    <t>2017 г.</t>
  </si>
  <si>
    <t>2016 г.</t>
  </si>
  <si>
    <t>Форма N 1</t>
  </si>
  <si>
    <t>Информация о тарифах</t>
  </si>
  <si>
    <t>на регулируемые услуги</t>
  </si>
  <si>
    <t>N 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</si>
  <si>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</si>
  <si>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</si>
  <si>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</si>
  <si>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</si>
  <si>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 xml:space="preserve">Наименование органа исполнительной власти, осуществляющего государственное регулирование </t>
  </si>
  <si>
    <t>2008г.</t>
  </si>
  <si>
    <t>I.</t>
  </si>
  <si>
    <t>Тарифы на погрузку и выгрузку грузов</t>
  </si>
  <si>
    <t xml:space="preserve">Приказ 03 08.1999г. N265 Министерства РФ по антимонопольной политике и поддержке предпринимательства </t>
  </si>
  <si>
    <t xml:space="preserve">Министерство РФ по антимонопольной политике и поддержке предпринимательства </t>
  </si>
  <si>
    <t>1.</t>
  </si>
  <si>
    <t>Светлые нефтепродукты:</t>
  </si>
  <si>
    <t xml:space="preserve"> 1.1.</t>
  </si>
  <si>
    <t>поступающие по железной дороге</t>
  </si>
  <si>
    <t>дол.США/1тн</t>
  </si>
  <si>
    <t>1.2.</t>
  </si>
  <si>
    <t>поступающие по трубопроводу</t>
  </si>
  <si>
    <t>2.</t>
  </si>
  <si>
    <t>Темные нефтепродукты:</t>
  </si>
  <si>
    <t xml:space="preserve"> 2.1.</t>
  </si>
  <si>
    <t>2.2.</t>
  </si>
  <si>
    <t>II.</t>
  </si>
  <si>
    <t>Хранение грузов</t>
  </si>
  <si>
    <t>2009г.</t>
  </si>
  <si>
    <t>Приказ от 28.11.2008г. N 293-т/2 Федеральной службы по тарифам (ФСТ России)</t>
  </si>
  <si>
    <t>Федеральная служба по тарифам (ФСТ России)</t>
  </si>
  <si>
    <t>руб/1тн</t>
  </si>
  <si>
    <t>2010г.</t>
  </si>
  <si>
    <t>2011г.</t>
  </si>
  <si>
    <t>ФСТ России</t>
  </si>
  <si>
    <t>по 31.10.2013 года</t>
  </si>
  <si>
    <t>Приказ от 26.07.2011г. N 174-т/6  ФСТ России</t>
  </si>
  <si>
    <t>Темные нефтепродукты (обычные мазуты):</t>
  </si>
  <si>
    <t>3.</t>
  </si>
  <si>
    <t>Темные нефтепродукты (тяжелые мазуты):</t>
  </si>
  <si>
    <t>3.1.</t>
  </si>
  <si>
    <t>III.</t>
  </si>
  <si>
    <t>За предоставление безопасного Морского перегрузочного комплекса (Глубоководный причал)</t>
  </si>
  <si>
    <t>Заявлен в ФСТ России как новый тариф, введен распоряжением ООО "РН-Туапсенефтепродукт" от 21.08.2012 г. № 261</t>
  </si>
  <si>
    <t>с 01.01.2016 года</t>
  </si>
  <si>
    <t>Тарифы на погрузку и выгрузку грузов через:</t>
  </si>
  <si>
    <t xml:space="preserve">Приказ от 14 августа 2013 г. № 158-т/1 ФСТ России "Об изменении регулирования деятельности субъектов естественной монополии в морских портах Туапсе, Новороссийск, Сочи, Ейск, Геленджик, Ростов-на-Дону, Азов",                                               тариф утвержден приказом ООО «PH - Туапсенефтепродукт» № 755 от 12
октября 2015 г. 
</t>
  </si>
  <si>
    <t>ФАС России</t>
  </si>
  <si>
    <t>Причалы № 1-6 Нефтерайона</t>
  </si>
  <si>
    <t>Светлые нефтепродукты, поступающие по железной дороге</t>
  </si>
  <si>
    <t>Светлые нефтепродукты, поступающие по трубопроводу</t>
  </si>
  <si>
    <t>1.3.</t>
  </si>
  <si>
    <t xml:space="preserve">Темные нефтепродукты, поступающие по железной дороге </t>
  </si>
  <si>
    <t>1.4.</t>
  </si>
  <si>
    <t>Темные нефтепродукты, поступающие по трубопроводу</t>
  </si>
  <si>
    <t>Морской перегрузочный комплекс (Глубоководный причал)</t>
  </si>
  <si>
    <t>2.1.</t>
  </si>
  <si>
    <t>2.3.</t>
  </si>
  <si>
    <t>2.4.</t>
  </si>
  <si>
    <t>за 2017 год</t>
  </si>
  <si>
    <t>Форма № 2</t>
  </si>
  <si>
    <t>Информация об основных показателях финансово-хозяйственной деятельности</t>
  </si>
  <si>
    <t>в сфере оказания регулируемых услуг в морских портах</t>
  </si>
  <si>
    <t>I. Производственные показатели</t>
  </si>
  <si>
    <t>Показатели</t>
  </si>
  <si>
    <t>N строки</t>
  </si>
  <si>
    <t>2018 год план</t>
  </si>
  <si>
    <t>Товарооборот всего (тыс.тонн)</t>
  </si>
  <si>
    <t xml:space="preserve">в том числе: морской терминал </t>
  </si>
  <si>
    <t xml:space="preserve">                                 II. Доходы и расходы по отчету</t>
  </si>
  <si>
    <t>(в тыс.руб.)</t>
  </si>
  <si>
    <t>Наименование хозяйств, работ и операций</t>
  </si>
  <si>
    <t xml:space="preserve">2017 год </t>
  </si>
  <si>
    <t xml:space="preserve">2018 год </t>
  </si>
  <si>
    <t>Доходы</t>
  </si>
  <si>
    <t>Расходы</t>
  </si>
  <si>
    <t>1. Регулируемые виды деятельности</t>
  </si>
  <si>
    <t>1.1 Погрузка и выгрузка грузов (основная)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</si>
  <si>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</si>
  <si>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</si>
  <si>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</si>
  <si>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</si>
  <si>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ООО "РН - Морской терминал Туапсе"</t>
  </si>
  <si>
    <t xml:space="preserve">ООО "РН - Морской терминал Туапсе" </t>
  </si>
  <si>
    <t>2017 год факт</t>
  </si>
  <si>
    <t>2019 год план</t>
  </si>
  <si>
    <t xml:space="preserve">2019 год </t>
  </si>
  <si>
    <t xml:space="preserve">III. Расшифровка расходов: 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</si>
  <si>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</si>
  <si>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</si>
  <si>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</si>
  <si>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</si>
  <si>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</si>
  <si>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</si>
  <si>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</si>
  <si>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</si>
  <si>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</si>
  <si>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</si>
  <si>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</si>
  <si>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</si>
  <si>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2008 год</t>
  </si>
  <si>
    <t>Итого по портовому хозяйству</t>
  </si>
  <si>
    <t xml:space="preserve">Прочие доходы и расходы </t>
  </si>
  <si>
    <t>2009 год</t>
  </si>
  <si>
    <t>2010 год</t>
  </si>
  <si>
    <t>2017 год</t>
  </si>
  <si>
    <t>Форма № 3-г</t>
  </si>
  <si>
    <t xml:space="preserve">Отчет о реализации Инвестиционной программы 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</si>
  <si>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</si>
  <si>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</si>
  <si>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</t>
  </si>
  <si>
    <t>Расходы на реализацию инвестиционной программы в отчетном периоде</t>
  </si>
  <si>
    <t>Отклонение фактических показателей от плановых в %%</t>
  </si>
  <si>
    <t>в 2008-2010 годах</t>
  </si>
  <si>
    <t xml:space="preserve">Начало </t>
  </si>
  <si>
    <t>Окончание</t>
  </si>
  <si>
    <t>План</t>
  </si>
  <si>
    <t>Факт</t>
  </si>
  <si>
    <t>Отчетный год</t>
  </si>
  <si>
    <t>С начала реализации проекта</t>
  </si>
  <si>
    <t>Капитальный вложения</t>
  </si>
  <si>
    <t>Январь</t>
  </si>
  <si>
    <t>Декабрь</t>
  </si>
  <si>
    <t>ООО "РН - Морской терминал Туапсе"  за 2017 году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</si>
</sst>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_-* #,##0\ _₽_-;\-* #,##0\ _₽_-;_-* &quot;-&quot;\ _₽_-;_-@_-"/>
    <numFmt numFmtId="165" formatCode="_(* #,##0_);_(* \(#,##0\);_(* &quot;-&quot;_);_(@_)"/>
    <numFmt numFmtId="166" formatCode="0.0"/>
    <numFmt numFmtId="167" formatCode="#,##0.0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strike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u/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u/>
      <sz val="10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1" fillId="0" borderId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11" fillId="0" borderId="0"/>
  </cellStyleXfs>
  <cellXfs count="104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23" xfId="0" applyFont="1" applyBorder="1"/>
    <xf numFmtId="0" fontId="3" fillId="0" borderId="20" xfId="0" applyFont="1" applyBorder="1"/>
    <xf numFmtId="0" fontId="3" fillId="0" borderId="16" xfId="0" applyFont="1" applyBorder="1"/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2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1" xfId="0" applyFont="1" applyBorder="1"/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4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3" fontId="3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17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/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3" fillId="0" borderId="5" xfId="0" applyFont="1" applyBorder="1"/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8" xfId="0" applyFont="1" applyBorder="1"/>
    <xf numFmtId="0" fontId="3" fillId="0" borderId="3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4" fillId="0" borderId="0" xfId="1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Alignment="1"/>
    <xf numFmtId="0" fontId="8" fillId="0" borderId="19" xfId="1" applyFont="1" applyBorder="1" applyAlignment="1"/>
    <xf numFmtId="0" fontId="8" fillId="0" borderId="14" xfId="1" applyFont="1" applyBorder="1"/>
    <xf numFmtId="0" fontId="8" fillId="0" borderId="14" xfId="1" applyFont="1" applyBorder="1" applyAlignment="1"/>
    <xf numFmtId="0" fontId="8" fillId="0" borderId="14" xfId="1" applyFont="1" applyBorder="1" applyAlignment="1">
      <alignment horizontal="left"/>
    </xf>
    <xf numFmtId="0" fontId="8" fillId="0" borderId="0" xfId="1" applyFont="1" applyAlignment="1"/>
    <xf numFmtId="0" fontId="6" fillId="0" borderId="25" xfId="1" applyFont="1" applyBorder="1" applyAlignme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right"/>
    </xf>
    <xf numFmtId="49" fontId="6" fillId="0" borderId="1" xfId="1" applyNumberFormat="1" applyFont="1" applyBorder="1" applyAlignment="1">
      <alignment horizontal="left"/>
    </xf>
    <xf numFmtId="0" fontId="6" fillId="0" borderId="1" xfId="1" applyFont="1" applyBorder="1"/>
    <xf numFmtId="164" fontId="8" fillId="0" borderId="25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left"/>
    </xf>
    <xf numFmtId="164" fontId="8" fillId="0" borderId="24" xfId="1" applyNumberFormat="1" applyFont="1" applyBorder="1" applyAlignment="1">
      <alignment horizontal="left"/>
    </xf>
    <xf numFmtId="0" fontId="6" fillId="0" borderId="22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19" xfId="1" applyFont="1" applyBorder="1" applyAlignment="1"/>
    <xf numFmtId="0" fontId="6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 vertical="top" wrapText="1"/>
    </xf>
    <xf numFmtId="0" fontId="6" fillId="0" borderId="11" xfId="1" applyFont="1" applyBorder="1" applyAlignment="1"/>
    <xf numFmtId="0" fontId="6" fillId="0" borderId="14" xfId="1" applyFont="1" applyBorder="1" applyAlignment="1">
      <alignment horizontal="center" vertical="top"/>
    </xf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6" fillId="0" borderId="14" xfId="1" applyFont="1" applyBorder="1"/>
    <xf numFmtId="0" fontId="6" fillId="0" borderId="14" xfId="1" applyFont="1" applyBorder="1" applyAlignment="1"/>
    <xf numFmtId="0" fontId="6" fillId="0" borderId="14" xfId="1" applyFont="1" applyBorder="1" applyAlignment="1">
      <alignment horizontal="left"/>
    </xf>
    <xf numFmtId="0" fontId="6" fillId="0" borderId="14" xfId="1" applyFont="1" applyBorder="1" applyAlignment="1">
      <alignment horizontal="center"/>
    </xf>
    <xf numFmtId="164" fontId="6" fillId="0" borderId="25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6" fillId="0" borderId="24" xfId="1" applyNumberFormat="1" applyFont="1" applyFill="1" applyBorder="1" applyAlignment="1">
      <alignment horizontal="left"/>
    </xf>
    <xf numFmtId="0" fontId="3" fillId="0" borderId="0" xfId="1" applyFont="1"/>
    <xf numFmtId="49" fontId="6" fillId="0" borderId="0" xfId="1" applyNumberFormat="1" applyFont="1" applyBorder="1" applyAlignment="1">
      <alignment horizontal="left"/>
    </xf>
    <xf numFmtId="0" fontId="6" fillId="0" borderId="19" xfId="1" applyFont="1" applyBorder="1" applyAlignment="1">
      <alignment horizontal="right"/>
    </xf>
    <xf numFmtId="0" fontId="6" fillId="0" borderId="14" xfId="1" applyFont="1" applyBorder="1" applyAlignment="1">
      <alignment horizontal="right"/>
    </xf>
    <xf numFmtId="0" fontId="3" fillId="0" borderId="14" xfId="1" applyFont="1" applyBorder="1" applyAlignment="1">
      <alignment horizontal="left"/>
    </xf>
    <xf numFmtId="0" fontId="6" fillId="0" borderId="18" xfId="1" applyFont="1" applyBorder="1" applyAlignment="1"/>
    <xf numFmtId="0" fontId="6" fillId="0" borderId="22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6" fillId="0" borderId="21" xfId="1" applyFont="1" applyBorder="1" applyAlignment="1"/>
    <xf numFmtId="0" fontId="6" fillId="0" borderId="22" xfId="1" applyFont="1" applyBorder="1" applyAlignment="1">
      <alignment horizontal="center"/>
    </xf>
    <xf numFmtId="0" fontId="3" fillId="0" borderId="0" xfId="1" applyFont="1" applyBorder="1"/>
    <xf numFmtId="0" fontId="6" fillId="0" borderId="21" xfId="1" applyFont="1" applyBorder="1" applyAlignment="1">
      <alignment horizontal="center"/>
    </xf>
    <xf numFmtId="0" fontId="3" fillId="0" borderId="22" xfId="1" applyFont="1" applyBorder="1" applyAlignment="1"/>
    <xf numFmtId="0" fontId="3" fillId="0" borderId="25" xfId="1" applyFont="1" applyBorder="1" applyAlignment="1"/>
    <xf numFmtId="0" fontId="3" fillId="0" borderId="1" xfId="1" applyFont="1" applyBorder="1" applyAlignment="1">
      <alignment horizontal="center"/>
    </xf>
    <xf numFmtId="0" fontId="14" fillId="0" borderId="22" xfId="1" applyFont="1" applyBorder="1" applyAlignment="1">
      <alignment horizontal="left" wrapText="1" indent="1"/>
    </xf>
    <xf numFmtId="0" fontId="3" fillId="0" borderId="0" xfId="1" applyFont="1" applyBorder="1" applyAlignment="1">
      <alignment horizontal="center" vertical="top"/>
    </xf>
    <xf numFmtId="0" fontId="3" fillId="0" borderId="22" xfId="1" applyFont="1" applyBorder="1" applyAlignment="1">
      <alignment horizontal="center"/>
    </xf>
    <xf numFmtId="49" fontId="3" fillId="0" borderId="0" xfId="1" applyNumberFormat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1" xfId="1" applyFont="1" applyBorder="1" applyAlignment="1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/>
    <xf numFmtId="0" fontId="6" fillId="0" borderId="0" xfId="1" applyFont="1" applyAlignment="1">
      <alignment horizontal="left"/>
    </xf>
    <xf numFmtId="0" fontId="13" fillId="0" borderId="0" xfId="1" applyFont="1"/>
    <xf numFmtId="0" fontId="3" fillId="0" borderId="19" xfId="1" applyFont="1" applyBorder="1" applyAlignment="1">
      <alignment horizontal="left"/>
    </xf>
    <xf numFmtId="0" fontId="3" fillId="0" borderId="14" xfId="1" applyFont="1" applyBorder="1" applyAlignment="1"/>
    <xf numFmtId="0" fontId="3" fillId="0" borderId="14" xfId="1" applyFont="1" applyBorder="1" applyAlignment="1">
      <alignment horizontal="right"/>
    </xf>
    <xf numFmtId="0" fontId="3" fillId="0" borderId="22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9" xfId="1" applyFont="1" applyBorder="1" applyAlignment="1"/>
    <xf numFmtId="0" fontId="18" fillId="0" borderId="19" xfId="1" applyFont="1" applyBorder="1" applyAlignment="1">
      <alignment horizontal="left" vertical="top"/>
    </xf>
    <xf numFmtId="0" fontId="4" fillId="0" borderId="11" xfId="1" applyFont="1" applyBorder="1" applyAlignment="1"/>
    <xf numFmtId="0" fontId="4" fillId="0" borderId="0" xfId="1" applyFont="1" applyAlignment="1"/>
    <xf numFmtId="49" fontId="3" fillId="0" borderId="0" xfId="0" applyNumberFormat="1" applyFont="1" applyBorder="1" applyAlignment="1"/>
    <xf numFmtId="0" fontId="11" fillId="0" borderId="0" xfId="0" applyFont="1" applyAlignment="1"/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left"/>
    </xf>
    <xf numFmtId="164" fontId="3" fillId="0" borderId="17" xfId="1" applyNumberFormat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48" xfId="1" applyFont="1" applyBorder="1" applyAlignment="1">
      <alignment horizontal="center" wrapText="1"/>
    </xf>
    <xf numFmtId="0" fontId="3" fillId="0" borderId="48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8" xfId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17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/>
    <xf numFmtId="0" fontId="13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/>
    <xf numFmtId="0" fontId="3" fillId="0" borderId="0" xfId="0" applyFont="1" applyAlignment="1">
      <alignment horizontal="left"/>
    </xf>
    <xf numFmtId="0" fontId="18" fillId="0" borderId="0" xfId="0" applyFont="1" applyAlignment="1"/>
    <xf numFmtId="0" fontId="6" fillId="0" borderId="0" xfId="0" applyFont="1"/>
    <xf numFmtId="0" fontId="0" fillId="0" borderId="0" xfId="0"/>
    <xf numFmtId="0" fontId="3" fillId="0" borderId="14" xfId="1" applyFont="1" applyBorder="1" applyAlignment="1">
      <alignment horizontal="left"/>
    </xf>
    <xf numFmtId="0" fontId="0" fillId="0" borderId="0" xfId="0"/>
    <xf numFmtId="0" fontId="3" fillId="0" borderId="10" xfId="1" applyFont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2" fillId="0" borderId="5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right"/>
    </xf>
    <xf numFmtId="0" fontId="21" fillId="0" borderId="28" xfId="0" applyFont="1" applyBorder="1"/>
    <xf numFmtId="0" fontId="21" fillId="0" borderId="20" xfId="0" applyFont="1" applyBorder="1" applyAlignment="1">
      <alignment horizontal="right"/>
    </xf>
    <xf numFmtId="0" fontId="21" fillId="0" borderId="20" xfId="0" applyFont="1" applyBorder="1"/>
    <xf numFmtId="16" fontId="20" fillId="0" borderId="20" xfId="0" applyNumberFormat="1" applyFont="1" applyBorder="1" applyAlignment="1">
      <alignment horizontal="right"/>
    </xf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0" fontId="21" fillId="0" borderId="33" xfId="0" applyFont="1" applyBorder="1"/>
    <xf numFmtId="0" fontId="20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66" fontId="21" fillId="0" borderId="20" xfId="0" applyNumberFormat="1" applyFont="1" applyBorder="1"/>
    <xf numFmtId="0" fontId="22" fillId="0" borderId="33" xfId="0" applyFont="1" applyBorder="1" applyAlignment="1">
      <alignment horizontal="center"/>
    </xf>
    <xf numFmtId="166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right" vertical="top"/>
    </xf>
    <xf numFmtId="2" fontId="21" fillId="0" borderId="36" xfId="0" applyNumberFormat="1" applyFont="1" applyBorder="1" applyAlignment="1">
      <alignment vertical="top" wrapText="1"/>
    </xf>
    <xf numFmtId="0" fontId="22" fillId="0" borderId="36" xfId="0" applyFont="1" applyBorder="1" applyAlignment="1">
      <alignment horizontal="center" vertical="top"/>
    </xf>
    <xf numFmtId="166" fontId="20" fillId="0" borderId="36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center" wrapText="1"/>
    </xf>
    <xf numFmtId="0" fontId="21" fillId="0" borderId="31" xfId="0" applyFont="1" applyBorder="1"/>
    <xf numFmtId="0" fontId="1" fillId="0" borderId="69" xfId="0" applyFont="1" applyBorder="1" applyAlignment="1">
      <alignment horizontal="left" wrapText="1"/>
    </xf>
    <xf numFmtId="0" fontId="0" fillId="0" borderId="69" xfId="0" applyBorder="1" applyAlignment="1">
      <alignment wrapText="1"/>
    </xf>
    <xf numFmtId="0" fontId="1" fillId="0" borderId="69" xfId="0" applyFont="1" applyBorder="1" applyAlignment="1">
      <alignment horizontal="left" vertical="top" wrapText="1"/>
    </xf>
    <xf numFmtId="2" fontId="20" fillId="0" borderId="33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0" fillId="0" borderId="28" xfId="0" applyFont="1" applyBorder="1"/>
    <xf numFmtId="0" fontId="20" fillId="0" borderId="30" xfId="0" applyFont="1" applyBorder="1"/>
    <xf numFmtId="0" fontId="20" fillId="0" borderId="28" xfId="0" applyFont="1" applyBorder="1" applyAlignment="1">
      <alignment vertical="center" wrapText="1"/>
    </xf>
    <xf numFmtId="0" fontId="27" fillId="0" borderId="54" xfId="0" applyFont="1" applyBorder="1" applyAlignment="1">
      <alignment horizontal="center"/>
    </xf>
    <xf numFmtId="0" fontId="20" fillId="0" borderId="33" xfId="0" applyFont="1" applyBorder="1" applyAlignment="1">
      <alignment vertical="center" wrapText="1"/>
    </xf>
    <xf numFmtId="0" fontId="28" fillId="0" borderId="4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5" xfId="0" applyFont="1" applyBorder="1" applyAlignment="1">
      <alignment horizontal="left" wrapText="1"/>
    </xf>
    <xf numFmtId="0" fontId="21" fillId="0" borderId="54" xfId="0" applyFont="1" applyBorder="1" applyAlignment="1">
      <alignment horizontal="center"/>
    </xf>
    <xf numFmtId="3" fontId="21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0" fillId="0" borderId="8" xfId="0" applyFont="1" applyBorder="1"/>
    <xf numFmtId="0" fontId="20" fillId="0" borderId="39" xfId="0" applyFont="1" applyBorder="1" applyAlignment="1">
      <alignment horizontal="center"/>
    </xf>
    <xf numFmtId="3" fontId="20" fillId="0" borderId="47" xfId="0" applyNumberFormat="1" applyFont="1" applyBorder="1" applyAlignment="1">
      <alignment horizontal="right" wrapText="1"/>
    </xf>
    <xf numFmtId="3" fontId="20" fillId="0" borderId="49" xfId="0" applyNumberFormat="1" applyFont="1" applyBorder="1" applyAlignment="1">
      <alignment horizontal="right" wrapText="1"/>
    </xf>
    <xf numFmtId="0" fontId="21" fillId="0" borderId="8" xfId="0" applyFont="1" applyBorder="1"/>
    <xf numFmtId="0" fontId="21" fillId="0" borderId="39" xfId="0" applyFont="1" applyBorder="1" applyAlignment="1">
      <alignment horizontal="center"/>
    </xf>
    <xf numFmtId="3" fontId="21" fillId="0" borderId="47" xfId="0" applyNumberFormat="1" applyFont="1" applyBorder="1" applyAlignment="1">
      <alignment horizontal="right" wrapText="1"/>
    </xf>
    <xf numFmtId="3" fontId="21" fillId="0" borderId="49" xfId="0" applyNumberFormat="1" applyFont="1" applyBorder="1" applyAlignment="1">
      <alignment horizontal="right" wrapText="1"/>
    </xf>
    <xf numFmtId="0" fontId="20" fillId="0" borderId="8" xfId="0" applyFont="1" applyBorder="1" applyAlignment="1">
      <alignment wrapText="1"/>
    </xf>
    <xf numFmtId="3" fontId="20" fillId="0" borderId="47" xfId="0" applyNumberFormat="1" applyFont="1" applyFill="1" applyBorder="1" applyAlignment="1">
      <alignment horizontal="right" wrapText="1"/>
    </xf>
    <xf numFmtId="3" fontId="20" fillId="0" borderId="49" xfId="0" applyNumberFormat="1" applyFont="1" applyFill="1" applyBorder="1" applyAlignment="1">
      <alignment horizontal="right" wrapText="1"/>
    </xf>
    <xf numFmtId="3" fontId="21" fillId="0" borderId="47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>
      <alignment horizontal="right"/>
    </xf>
    <xf numFmtId="0" fontId="21" fillId="0" borderId="26" xfId="0" applyFont="1" applyBorder="1"/>
    <xf numFmtId="0" fontId="21" fillId="0" borderId="40" xfId="0" applyFont="1" applyBorder="1" applyAlignment="1">
      <alignment horizontal="center"/>
    </xf>
    <xf numFmtId="3" fontId="20" fillId="0" borderId="0" xfId="0" applyNumberFormat="1" applyFont="1"/>
    <xf numFmtId="0" fontId="20" fillId="0" borderId="2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5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0" fontId="20" fillId="0" borderId="23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1" fillId="0" borderId="5" xfId="0" applyFont="1" applyBorder="1" applyAlignment="1">
      <alignment wrapText="1"/>
    </xf>
    <xf numFmtId="3" fontId="29" fillId="0" borderId="31" xfId="0" applyNumberFormat="1" applyFont="1" applyBorder="1" applyAlignment="1">
      <alignment wrapText="1"/>
    </xf>
    <xf numFmtId="3" fontId="29" fillId="5" borderId="70" xfId="0" applyNumberFormat="1" applyFont="1" applyFill="1" applyBorder="1" applyAlignment="1"/>
    <xf numFmtId="3" fontId="29" fillId="5" borderId="72" xfId="0" applyNumberFormat="1" applyFont="1" applyFill="1" applyBorder="1" applyAlignment="1"/>
    <xf numFmtId="3" fontId="21" fillId="0" borderId="72" xfId="0" applyNumberFormat="1" applyFont="1" applyBorder="1" applyAlignment="1"/>
    <xf numFmtId="3" fontId="21" fillId="0" borderId="45" xfId="0" applyNumberFormat="1" applyFont="1" applyBorder="1" applyAlignment="1"/>
    <xf numFmtId="3" fontId="21" fillId="0" borderId="46" xfId="0" applyNumberFormat="1" applyFont="1" applyBorder="1" applyAlignment="1"/>
    <xf numFmtId="3" fontId="30" fillId="0" borderId="39" xfId="0" applyNumberFormat="1" applyFont="1" applyBorder="1" applyAlignment="1">
      <alignment wrapText="1"/>
    </xf>
    <xf numFmtId="3" fontId="30" fillId="5" borderId="47" xfId="0" applyNumberFormat="1" applyFont="1" applyFill="1" applyBorder="1" applyAlignment="1"/>
    <xf numFmtId="3" fontId="30" fillId="5" borderId="48" xfId="0" applyNumberFormat="1" applyFont="1" applyFill="1" applyBorder="1" applyAlignment="1"/>
    <xf numFmtId="3" fontId="20" fillId="0" borderId="48" xfId="0" applyNumberFormat="1" applyFont="1" applyBorder="1" applyAlignment="1"/>
    <xf numFmtId="3" fontId="20" fillId="0" borderId="49" xfId="0" applyNumberFormat="1" applyFont="1" applyBorder="1" applyAlignment="1"/>
    <xf numFmtId="3" fontId="29" fillId="0" borderId="38" xfId="0" applyNumberFormat="1" applyFont="1" applyBorder="1" applyAlignment="1">
      <alignment wrapText="1"/>
    </xf>
    <xf numFmtId="3" fontId="21" fillId="0" borderId="47" xfId="0" applyNumberFormat="1" applyFont="1" applyBorder="1" applyAlignment="1"/>
    <xf numFmtId="3" fontId="21" fillId="0" borderId="48" xfId="0" applyNumberFormat="1" applyFont="1" applyBorder="1" applyAlignment="1"/>
    <xf numFmtId="3" fontId="21" fillId="0" borderId="23" xfId="0" applyNumberFormat="1" applyFont="1" applyBorder="1" applyAlignment="1"/>
    <xf numFmtId="3" fontId="30" fillId="0" borderId="38" xfId="0" applyNumberFormat="1" applyFont="1" applyBorder="1" applyAlignment="1">
      <alignment wrapText="1"/>
    </xf>
    <xf numFmtId="3" fontId="20" fillId="0" borderId="47" xfId="0" applyNumberFormat="1" applyFont="1" applyBorder="1" applyAlignment="1"/>
    <xf numFmtId="0" fontId="21" fillId="0" borderId="26" xfId="0" applyFont="1" applyBorder="1" applyAlignment="1">
      <alignment horizontal="center"/>
    </xf>
    <xf numFmtId="3" fontId="29" fillId="0" borderId="36" xfId="0" applyNumberFormat="1" applyFont="1" applyBorder="1" applyAlignment="1">
      <alignment wrapText="1"/>
    </xf>
    <xf numFmtId="3" fontId="21" fillId="0" borderId="51" xfId="0" applyNumberFormat="1" applyFont="1" applyBorder="1" applyAlignment="1"/>
    <xf numFmtId="3" fontId="21" fillId="0" borderId="52" xfId="0" applyNumberFormat="1" applyFont="1" applyBorder="1" applyAlignment="1"/>
    <xf numFmtId="0" fontId="21" fillId="0" borderId="32" xfId="0" applyFont="1" applyBorder="1" applyAlignment="1">
      <alignment horizontal="center"/>
    </xf>
    <xf numFmtId="3" fontId="29" fillId="0" borderId="32" xfId="0" applyNumberFormat="1" applyFont="1" applyBorder="1" applyAlignment="1">
      <alignment wrapText="1"/>
    </xf>
    <xf numFmtId="3" fontId="21" fillId="0" borderId="73" xfId="0" applyNumberFormat="1" applyFont="1" applyBorder="1" applyAlignment="1"/>
    <xf numFmtId="3" fontId="21" fillId="0" borderId="57" xfId="0" applyNumberFormat="1" applyFont="1" applyBorder="1" applyAlignment="1"/>
    <xf numFmtId="3" fontId="21" fillId="0" borderId="22" xfId="0" applyNumberFormat="1" applyFont="1" applyBorder="1" applyAlignment="1"/>
    <xf numFmtId="3" fontId="21" fillId="0" borderId="53" xfId="0" applyNumberFormat="1" applyFont="1" applyBorder="1" applyAlignment="1"/>
    <xf numFmtId="0" fontId="20" fillId="0" borderId="0" xfId="0" applyFont="1" applyAlignment="1"/>
    <xf numFmtId="3" fontId="29" fillId="5" borderId="70" xfId="0" applyNumberFormat="1" applyFont="1" applyFill="1" applyBorder="1"/>
    <xf numFmtId="3" fontId="29" fillId="5" borderId="72" xfId="0" applyNumberFormat="1" applyFont="1" applyFill="1" applyBorder="1"/>
    <xf numFmtId="3" fontId="30" fillId="5" borderId="47" xfId="0" applyNumberFormat="1" applyFont="1" applyFill="1" applyBorder="1"/>
    <xf numFmtId="3" fontId="30" fillId="0" borderId="48" xfId="0" applyNumberFormat="1" applyFont="1" applyFill="1" applyBorder="1"/>
    <xf numFmtId="3" fontId="20" fillId="0" borderId="48" xfId="0" applyNumberFormat="1" applyFont="1" applyFill="1" applyBorder="1"/>
    <xf numFmtId="3" fontId="21" fillId="0" borderId="47" xfId="0" applyNumberFormat="1" applyFont="1" applyBorder="1"/>
    <xf numFmtId="3" fontId="21" fillId="0" borderId="48" xfId="0" applyNumberFormat="1" applyFont="1" applyBorder="1"/>
    <xf numFmtId="3" fontId="21" fillId="0" borderId="23" xfId="0" applyNumberFormat="1" applyFont="1" applyBorder="1"/>
    <xf numFmtId="3" fontId="20" fillId="0" borderId="48" xfId="0" applyNumberFormat="1" applyFont="1" applyBorder="1"/>
    <xf numFmtId="3" fontId="20" fillId="0" borderId="49" xfId="0" applyNumberFormat="1" applyFont="1" applyBorder="1"/>
    <xf numFmtId="3" fontId="21" fillId="0" borderId="51" xfId="0" applyNumberFormat="1" applyFont="1" applyBorder="1"/>
    <xf numFmtId="3" fontId="21" fillId="0" borderId="52" xfId="0" applyNumberFormat="1" applyFont="1" applyBorder="1"/>
    <xf numFmtId="3" fontId="21" fillId="0" borderId="53" xfId="0" applyNumberFormat="1" applyFont="1" applyBorder="1"/>
    <xf numFmtId="3" fontId="29" fillId="0" borderId="31" xfId="0" applyNumberFormat="1" applyFont="1" applyFill="1" applyBorder="1" applyAlignment="1">
      <alignment wrapText="1"/>
    </xf>
    <xf numFmtId="3" fontId="29" fillId="0" borderId="70" xfId="0" applyNumberFormat="1" applyFont="1" applyFill="1" applyBorder="1" applyAlignment="1"/>
    <xf numFmtId="3" fontId="29" fillId="0" borderId="72" xfId="0" applyNumberFormat="1" applyFont="1" applyFill="1" applyBorder="1" applyAlignment="1"/>
    <xf numFmtId="3" fontId="30" fillId="0" borderId="39" xfId="0" applyNumberFormat="1" applyFont="1" applyFill="1" applyBorder="1" applyAlignment="1">
      <alignment wrapText="1"/>
    </xf>
    <xf numFmtId="3" fontId="30" fillId="0" borderId="47" xfId="0" applyNumberFormat="1" applyFont="1" applyFill="1" applyBorder="1" applyAlignment="1"/>
    <xf numFmtId="3" fontId="30" fillId="0" borderId="48" xfId="0" applyNumberFormat="1" applyFont="1" applyFill="1" applyBorder="1" applyAlignment="1"/>
    <xf numFmtId="3" fontId="20" fillId="0" borderId="48" xfId="0" applyNumberFormat="1" applyFont="1" applyFill="1" applyBorder="1" applyAlignment="1"/>
    <xf numFmtId="3" fontId="21" fillId="0" borderId="48" xfId="0" applyNumberFormat="1" applyFont="1" applyFill="1" applyBorder="1" applyAlignment="1"/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0" fillId="0" borderId="20" xfId="0" applyNumberFormat="1" applyFont="1" applyFill="1" applyBorder="1" applyAlignment="1">
      <alignment wrapText="1"/>
    </xf>
    <xf numFmtId="3" fontId="20" fillId="0" borderId="23" xfId="0" applyNumberFormat="1" applyFont="1" applyFill="1" applyBorder="1" applyAlignment="1">
      <alignment wrapText="1"/>
    </xf>
    <xf numFmtId="167" fontId="20" fillId="0" borderId="0" xfId="0" applyNumberFormat="1" applyFont="1" applyBorder="1" applyAlignment="1">
      <alignment wrapText="1"/>
    </xf>
    <xf numFmtId="167" fontId="20" fillId="0" borderId="23" xfId="0" applyNumberFormat="1" applyFont="1" applyBorder="1" applyAlignment="1">
      <alignment wrapText="1"/>
    </xf>
    <xf numFmtId="0" fontId="20" fillId="0" borderId="36" xfId="0" applyFont="1" applyBorder="1" applyAlignment="1">
      <alignment horizontal="left" vertical="center" wrapText="1"/>
    </xf>
    <xf numFmtId="0" fontId="20" fillId="0" borderId="34" xfId="0" applyFont="1" applyBorder="1"/>
    <xf numFmtId="0" fontId="20" fillId="0" borderId="33" xfId="0" applyFont="1" applyBorder="1"/>
    <xf numFmtId="0" fontId="20" fillId="0" borderId="35" xfId="0" applyFont="1" applyBorder="1"/>
    <xf numFmtId="0" fontId="20" fillId="0" borderId="0" xfId="0" applyFont="1" applyBorder="1" applyAlignment="1">
      <alignment horizontal="left" vertical="center" wrapText="1"/>
    </xf>
    <xf numFmtId="3" fontId="31" fillId="0" borderId="0" xfId="0" applyNumberFormat="1" applyFont="1"/>
    <xf numFmtId="0" fontId="31" fillId="0" borderId="0" xfId="0" applyFont="1"/>
    <xf numFmtId="0" fontId="20" fillId="0" borderId="0" xfId="0" applyFont="1" applyFill="1"/>
    <xf numFmtId="0" fontId="0" fillId="0" borderId="0" xfId="0"/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17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0" fillId="0" borderId="0" xfId="0" applyFill="1" applyAlignment="1"/>
    <xf numFmtId="0" fontId="14" fillId="0" borderId="0" xfId="0" applyFont="1" applyAlignment="1"/>
    <xf numFmtId="0" fontId="15" fillId="0" borderId="0" xfId="0" applyFont="1" applyAlignment="1"/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1" fontId="3" fillId="0" borderId="8" xfId="0" applyNumberFormat="1" applyFont="1" applyBorder="1" applyAlignment="1">
      <alignment horizontal="center"/>
    </xf>
    <xf numFmtId="41" fontId="3" fillId="0" borderId="9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1" fontId="3" fillId="0" borderId="51" xfId="0" applyNumberFormat="1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/>
    </xf>
    <xf numFmtId="41" fontId="3" fillId="0" borderId="29" xfId="0" applyNumberFormat="1" applyFont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42" xfId="0" applyFont="1" applyBorder="1"/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1" fontId="3" fillId="0" borderId="47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0" borderId="49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/>
    <xf numFmtId="3" fontId="3" fillId="0" borderId="27" xfId="0" applyNumberFormat="1" applyFont="1" applyBorder="1" applyAlignment="1"/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3" fillId="0" borderId="44" xfId="0" applyNumberFormat="1" applyFont="1" applyBorder="1" applyAlignment="1">
      <alignment horizontal="center"/>
    </xf>
    <xf numFmtId="41" fontId="3" fillId="0" borderId="45" xfId="0" applyNumberFormat="1" applyFont="1" applyBorder="1" applyAlignment="1">
      <alignment horizontal="center"/>
    </xf>
    <xf numFmtId="41" fontId="3" fillId="0" borderId="4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0" fontId="3" fillId="0" borderId="43" xfId="0" applyFont="1" applyBorder="1"/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27" xfId="0" applyFont="1" applyBorder="1"/>
    <xf numFmtId="41" fontId="3" fillId="0" borderId="9" xfId="0" applyNumberFormat="1" applyFont="1" applyBorder="1" applyAlignment="1">
      <alignment horizontal="left"/>
    </xf>
    <xf numFmtId="41" fontId="3" fillId="0" borderId="12" xfId="0" applyNumberFormat="1" applyFont="1" applyBorder="1" applyAlignment="1">
      <alignment horizontal="left"/>
    </xf>
    <xf numFmtId="41" fontId="3" fillId="0" borderId="8" xfId="0" applyNumberFormat="1" applyFont="1" applyBorder="1" applyAlignment="1">
      <alignment horizontal="right"/>
    </xf>
    <xf numFmtId="41" fontId="3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3" fontId="3" fillId="0" borderId="44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8" fillId="0" borderId="1" xfId="0" applyFont="1" applyBorder="1" applyAlignment="1"/>
    <xf numFmtId="0" fontId="1" fillId="0" borderId="1" xfId="0" applyFont="1" applyBorder="1" applyAlignment="1"/>
    <xf numFmtId="0" fontId="6" fillId="0" borderId="1" xfId="0" applyFont="1" applyBorder="1"/>
    <xf numFmtId="0" fontId="6" fillId="0" borderId="14" xfId="0" applyFont="1" applyBorder="1" applyAlignment="1"/>
    <xf numFmtId="49" fontId="6" fillId="0" borderId="2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/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/>
    <xf numFmtId="0" fontId="3" fillId="0" borderId="23" xfId="0" applyFont="1" applyBorder="1"/>
    <xf numFmtId="0" fontId="3" fillId="0" borderId="9" xfId="0" applyFont="1" applyFill="1" applyBorder="1"/>
    <xf numFmtId="0" fontId="3" fillId="0" borderId="12" xfId="0" applyFont="1" applyFill="1" applyBorder="1"/>
    <xf numFmtId="164" fontId="3" fillId="0" borderId="47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9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164" fontId="3" fillId="0" borderId="41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164" fontId="3" fillId="0" borderId="1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3" fillId="0" borderId="0" xfId="0" applyFont="1" applyAlignment="1">
      <alignment horizontal="left"/>
    </xf>
    <xf numFmtId="49" fontId="6" fillId="0" borderId="47" xfId="1" applyNumberFormat="1" applyFont="1" applyBorder="1" applyAlignment="1">
      <alignment horizontal="center"/>
    </xf>
    <xf numFmtId="49" fontId="6" fillId="0" borderId="48" xfId="1" applyNumberFormat="1" applyFont="1" applyBorder="1" applyAlignment="1">
      <alignment horizontal="center"/>
    </xf>
    <xf numFmtId="49" fontId="6" fillId="0" borderId="49" xfId="1" applyNumberFormat="1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8" fillId="0" borderId="1" xfId="1" applyFont="1" applyBorder="1" applyAlignment="1">
      <alignment horizontal="left"/>
    </xf>
    <xf numFmtId="49" fontId="6" fillId="0" borderId="16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6" fillId="0" borderId="17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/>
    </xf>
    <xf numFmtId="164" fontId="8" fillId="0" borderId="29" xfId="1" applyNumberFormat="1" applyFont="1" applyBorder="1" applyAlignment="1">
      <alignment horizontal="left"/>
    </xf>
    <xf numFmtId="164" fontId="8" fillId="0" borderId="58" xfId="1" applyNumberFormat="1" applyFont="1" applyBorder="1" applyAlignment="1">
      <alignment horizontal="left"/>
    </xf>
    <xf numFmtId="164" fontId="8" fillId="0" borderId="29" xfId="1" applyNumberFormat="1" applyFont="1" applyBorder="1" applyAlignment="1">
      <alignment horizontal="center"/>
    </xf>
    <xf numFmtId="164" fontId="8" fillId="0" borderId="58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24" xfId="1" applyNumberFormat="1" applyFont="1" applyBorder="1" applyAlignment="1">
      <alignment horizontal="center"/>
    </xf>
    <xf numFmtId="164" fontId="8" fillId="0" borderId="37" xfId="1" applyNumberFormat="1" applyFont="1" applyBorder="1" applyAlignment="1">
      <alignment horizontal="center"/>
    </xf>
    <xf numFmtId="164" fontId="8" fillId="0" borderId="25" xfId="1" applyNumberFormat="1" applyFont="1" applyBorder="1" applyAlignment="1">
      <alignment horizontal="center"/>
    </xf>
    <xf numFmtId="165" fontId="8" fillId="0" borderId="37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165" fontId="8" fillId="0" borderId="58" xfId="1" applyNumberFormat="1" applyFont="1" applyBorder="1" applyAlignment="1">
      <alignment horizontal="center"/>
    </xf>
    <xf numFmtId="165" fontId="8" fillId="0" borderId="25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24" xfId="1" applyNumberFormat="1" applyFont="1" applyBorder="1" applyAlignment="1">
      <alignment horizontal="center"/>
    </xf>
    <xf numFmtId="164" fontId="8" fillId="0" borderId="30" xfId="1" applyNumberFormat="1" applyFont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49" fontId="5" fillId="0" borderId="1" xfId="1" applyNumberFormat="1" applyFont="1" applyBorder="1" applyAlignment="1">
      <alignment horizontal="left"/>
    </xf>
    <xf numFmtId="0" fontId="6" fillId="0" borderId="56" xfId="1" applyFont="1" applyBorder="1" applyAlignment="1">
      <alignment horizontal="center"/>
    </xf>
    <xf numFmtId="49" fontId="6" fillId="0" borderId="44" xfId="1" applyNumberFormat="1" applyFont="1" applyBorder="1" applyAlignment="1">
      <alignment horizontal="center"/>
    </xf>
    <xf numFmtId="49" fontId="6" fillId="0" borderId="45" xfId="1" applyNumberFormat="1" applyFont="1" applyBorder="1" applyAlignment="1">
      <alignment horizontal="center"/>
    </xf>
    <xf numFmtId="49" fontId="6" fillId="0" borderId="46" xfId="1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51" xfId="1" applyFont="1" applyBorder="1" applyAlignment="1">
      <alignment horizontal="center"/>
    </xf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8" fillId="0" borderId="14" xfId="1" applyFont="1" applyBorder="1" applyAlignment="1">
      <alignment horizontal="left"/>
    </xf>
    <xf numFmtId="49" fontId="8" fillId="0" borderId="9" xfId="1" applyNumberFormat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1" fillId="0" borderId="17" xfId="1" applyBorder="1" applyAlignment="1">
      <alignment horizontal="center"/>
    </xf>
    <xf numFmtId="164" fontId="8" fillId="0" borderId="28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8" fillId="0" borderId="37" xfId="1" applyNumberFormat="1" applyFont="1" applyBorder="1" applyAlignment="1">
      <alignment horizontal="right"/>
    </xf>
    <xf numFmtId="164" fontId="8" fillId="0" borderId="29" xfId="1" applyNumberFormat="1" applyFont="1" applyBorder="1" applyAlignment="1">
      <alignment horizontal="right"/>
    </xf>
    <xf numFmtId="164" fontId="6" fillId="0" borderId="60" xfId="1" applyNumberFormat="1" applyFont="1" applyBorder="1" applyAlignment="1">
      <alignment horizontal="center"/>
    </xf>
    <xf numFmtId="164" fontId="6" fillId="0" borderId="48" xfId="1" applyNumberFormat="1" applyFont="1" applyBorder="1" applyAlignment="1">
      <alignment horizontal="center"/>
    </xf>
    <xf numFmtId="164" fontId="8" fillId="0" borderId="60" xfId="1" applyNumberFormat="1" applyFont="1" applyBorder="1" applyAlignment="1">
      <alignment horizontal="center"/>
    </xf>
    <xf numFmtId="164" fontId="8" fillId="0" borderId="48" xfId="1" applyNumberFormat="1" applyFont="1" applyBorder="1" applyAlignment="1">
      <alignment horizontal="center"/>
    </xf>
    <xf numFmtId="164" fontId="8" fillId="0" borderId="61" xfId="1" applyNumberFormat="1" applyFont="1" applyBorder="1" applyAlignment="1">
      <alignment horizontal="center"/>
    </xf>
    <xf numFmtId="164" fontId="8" fillId="0" borderId="49" xfId="1" applyNumberFormat="1" applyFont="1" applyBorder="1" applyAlignment="1">
      <alignment horizontal="center"/>
    </xf>
    <xf numFmtId="0" fontId="18" fillId="0" borderId="14" xfId="1" applyFont="1" applyBorder="1" applyAlignment="1">
      <alignment horizontal="left" indent="1"/>
    </xf>
    <xf numFmtId="0" fontId="18" fillId="0" borderId="15" xfId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4" fontId="6" fillId="0" borderId="25" xfId="1" applyNumberFormat="1" applyFont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indent="1"/>
    </xf>
    <xf numFmtId="49" fontId="6" fillId="0" borderId="1" xfId="1" applyNumberFormat="1" applyFont="1" applyBorder="1" applyAlignment="1">
      <alignment horizontal="left"/>
    </xf>
    <xf numFmtId="0" fontId="6" fillId="0" borderId="15" xfId="1" applyFont="1" applyBorder="1" applyAlignment="1">
      <alignment horizontal="center" vertical="top"/>
    </xf>
    <xf numFmtId="164" fontId="6" fillId="0" borderId="59" xfId="1" applyNumberFormat="1" applyFont="1" applyBorder="1" applyAlignment="1">
      <alignment horizontal="center"/>
    </xf>
    <xf numFmtId="164" fontId="6" fillId="0" borderId="4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0" fontId="6" fillId="0" borderId="9" xfId="1" applyFont="1" applyBorder="1" applyAlignment="1">
      <alignment horizontal="left" indent="1"/>
    </xf>
    <xf numFmtId="164" fontId="6" fillId="0" borderId="49" xfId="1" applyNumberFormat="1" applyFont="1" applyBorder="1" applyAlignment="1">
      <alignment horizontal="center"/>
    </xf>
    <xf numFmtId="0" fontId="6" fillId="0" borderId="9" xfId="1" applyFont="1" applyBorder="1" applyAlignment="1">
      <alignment horizontal="left" vertical="top" wrapText="1" indent="1"/>
    </xf>
    <xf numFmtId="0" fontId="6" fillId="0" borderId="9" xfId="1" applyFont="1" applyBorder="1" applyAlignment="1">
      <alignment horizontal="left" vertical="top" indent="1"/>
    </xf>
    <xf numFmtId="164" fontId="6" fillId="0" borderId="51" xfId="1" applyNumberFormat="1" applyFont="1" applyBorder="1" applyAlignment="1">
      <alignment horizontal="center"/>
    </xf>
    <xf numFmtId="164" fontId="6" fillId="0" borderId="5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53" xfId="1" applyNumberFormat="1" applyFont="1" applyBorder="1" applyAlignment="1">
      <alignment horizontal="center"/>
    </xf>
    <xf numFmtId="0" fontId="6" fillId="0" borderId="9" xfId="1" applyFont="1" applyBorder="1" applyAlignment="1">
      <alignment horizontal="left"/>
    </xf>
    <xf numFmtId="164" fontId="6" fillId="0" borderId="5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left"/>
    </xf>
    <xf numFmtId="164" fontId="6" fillId="0" borderId="62" xfId="1" applyNumberFormat="1" applyFont="1" applyBorder="1" applyAlignment="1">
      <alignment horizontal="left"/>
    </xf>
    <xf numFmtId="164" fontId="6" fillId="0" borderId="63" xfId="1" applyNumberFormat="1" applyFont="1" applyBorder="1" applyAlignment="1">
      <alignment horizontal="center"/>
    </xf>
    <xf numFmtId="164" fontId="6" fillId="0" borderId="62" xfId="1" applyNumberFormat="1" applyFont="1" applyBorder="1" applyAlignment="1">
      <alignment horizontal="center"/>
    </xf>
    <xf numFmtId="164" fontId="6" fillId="0" borderId="63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left"/>
    </xf>
    <xf numFmtId="164" fontId="6" fillId="0" borderId="18" xfId="1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left"/>
    </xf>
    <xf numFmtId="164" fontId="6" fillId="0" borderId="24" xfId="1" applyNumberFormat="1" applyFont="1" applyBorder="1" applyAlignment="1">
      <alignment horizontal="left"/>
    </xf>
    <xf numFmtId="164" fontId="6" fillId="0" borderId="19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2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15" xfId="1" applyNumberFormat="1" applyFont="1" applyBorder="1" applyAlignment="1">
      <alignment horizontal="left"/>
    </xf>
    <xf numFmtId="164" fontId="6" fillId="0" borderId="17" xfId="1" applyNumberFormat="1" applyFont="1" applyBorder="1" applyAlignment="1">
      <alignment horizontal="left"/>
    </xf>
    <xf numFmtId="164" fontId="6" fillId="0" borderId="7" xfId="1" applyNumberFormat="1" applyFont="1" applyBorder="1" applyAlignment="1">
      <alignment horizontal="left"/>
    </xf>
    <xf numFmtId="0" fontId="18" fillId="0" borderId="17" xfId="1" applyFont="1" applyBorder="1" applyAlignment="1">
      <alignment horizontal="center"/>
    </xf>
    <xf numFmtId="164" fontId="6" fillId="0" borderId="9" xfId="1" applyNumberFormat="1" applyFont="1" applyBorder="1" applyAlignment="1">
      <alignment horizontal="left"/>
    </xf>
    <xf numFmtId="164" fontId="6" fillId="0" borderId="12" xfId="1" applyNumberFormat="1" applyFont="1" applyBorder="1" applyAlignment="1">
      <alignment horizontal="left"/>
    </xf>
    <xf numFmtId="164" fontId="6" fillId="0" borderId="11" xfId="1" applyNumberFormat="1" applyFont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4" fontId="6" fillId="0" borderId="9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left"/>
    </xf>
    <xf numFmtId="164" fontId="6" fillId="0" borderId="9" xfId="1" applyNumberFormat="1" applyFont="1" applyFill="1" applyBorder="1" applyAlignment="1">
      <alignment horizontal="center"/>
    </xf>
    <xf numFmtId="164" fontId="6" fillId="0" borderId="8" xfId="1" applyNumberFormat="1" applyFont="1" applyBorder="1" applyAlignment="1">
      <alignment horizontal="right"/>
    </xf>
    <xf numFmtId="0" fontId="6" fillId="0" borderId="14" xfId="1" applyFont="1" applyBorder="1" applyAlignment="1">
      <alignment horizontal="left"/>
    </xf>
    <xf numFmtId="49" fontId="6" fillId="0" borderId="9" xfId="1" applyNumberFormat="1" applyFont="1" applyBorder="1" applyAlignment="1">
      <alignment horizontal="left"/>
    </xf>
    <xf numFmtId="164" fontId="8" fillId="0" borderId="2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left"/>
    </xf>
    <xf numFmtId="164" fontId="8" fillId="0" borderId="22" xfId="1" applyNumberFormat="1" applyFont="1" applyBorder="1" applyAlignment="1">
      <alignment horizontal="center"/>
    </xf>
    <xf numFmtId="165" fontId="8" fillId="0" borderId="11" xfId="1" applyNumberFormat="1" applyFont="1" applyBorder="1" applyAlignment="1">
      <alignment horizontal="left"/>
    </xf>
    <xf numFmtId="165" fontId="8" fillId="0" borderId="9" xfId="1" applyNumberFormat="1" applyFont="1" applyBorder="1" applyAlignment="1">
      <alignment horizontal="left"/>
    </xf>
    <xf numFmtId="165" fontId="8" fillId="0" borderId="10" xfId="1" applyNumberFormat="1" applyFont="1" applyBorder="1" applyAlignment="1">
      <alignment horizontal="left"/>
    </xf>
    <xf numFmtId="164" fontId="8" fillId="0" borderId="23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 vertical="top"/>
    </xf>
    <xf numFmtId="164" fontId="6" fillId="0" borderId="48" xfId="1" applyNumberFormat="1" applyFont="1" applyFill="1" applyBorder="1" applyAlignment="1">
      <alignment horizontal="center"/>
    </xf>
    <xf numFmtId="164" fontId="6" fillId="0" borderId="49" xfId="1" applyNumberFormat="1" applyFont="1" applyFill="1" applyBorder="1" applyAlignment="1">
      <alignment horizontal="center"/>
    </xf>
    <xf numFmtId="164" fontId="6" fillId="0" borderId="47" xfId="1" applyNumberFormat="1" applyFont="1" applyFill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164" fontId="6" fillId="0" borderId="56" xfId="1" applyNumberFormat="1" applyFont="1" applyFill="1" applyBorder="1" applyAlignment="1">
      <alignment horizontal="center"/>
    </xf>
    <xf numFmtId="164" fontId="6" fillId="0" borderId="65" xfId="1" applyNumberFormat="1" applyFont="1" applyFill="1" applyBorder="1" applyAlignment="1">
      <alignment horizontal="center"/>
    </xf>
    <xf numFmtId="164" fontId="6" fillId="0" borderId="64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left"/>
    </xf>
    <xf numFmtId="164" fontId="8" fillId="0" borderId="10" xfId="1" applyNumberFormat="1" applyFont="1" applyBorder="1" applyAlignment="1">
      <alignment horizontal="left"/>
    </xf>
    <xf numFmtId="164" fontId="8" fillId="0" borderId="11" xfId="1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/>
    </xf>
    <xf numFmtId="164" fontId="8" fillId="0" borderId="12" xfId="1" applyNumberFormat="1" applyFont="1" applyBorder="1" applyAlignment="1">
      <alignment horizontal="left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Fill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6" fillId="0" borderId="9" xfId="1" applyNumberFormat="1" applyFont="1" applyFill="1" applyBorder="1" applyAlignment="1">
      <alignment horizontal="left"/>
    </xf>
    <xf numFmtId="164" fontId="6" fillId="0" borderId="12" xfId="1" applyNumberFormat="1" applyFont="1" applyFill="1" applyBorder="1" applyAlignment="1">
      <alignment horizontal="left"/>
    </xf>
    <xf numFmtId="164" fontId="6" fillId="0" borderId="8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left"/>
    </xf>
    <xf numFmtId="164" fontId="8" fillId="0" borderId="9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24" xfId="1" applyNumberFormat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164" fontId="6" fillId="0" borderId="21" xfId="1" applyNumberFormat="1" applyFont="1" applyFill="1" applyBorder="1" applyAlignment="1">
      <alignment horizontal="left"/>
    </xf>
    <xf numFmtId="164" fontId="8" fillId="0" borderId="48" xfId="1" applyNumberFormat="1" applyFont="1" applyFill="1" applyBorder="1" applyAlignment="1">
      <alignment horizontal="center"/>
    </xf>
    <xf numFmtId="165" fontId="8" fillId="0" borderId="56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left"/>
    </xf>
    <xf numFmtId="164" fontId="6" fillId="0" borderId="18" xfId="1" applyNumberFormat="1" applyFont="1" applyFill="1" applyBorder="1" applyAlignment="1">
      <alignment horizontal="left"/>
    </xf>
    <xf numFmtId="164" fontId="6" fillId="0" borderId="25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6" fillId="0" borderId="24" xfId="1" applyNumberFormat="1" applyFont="1" applyFill="1" applyBorder="1" applyAlignment="1">
      <alignment horizontal="left"/>
    </xf>
    <xf numFmtId="164" fontId="8" fillId="0" borderId="22" xfId="1" applyNumberFormat="1" applyFont="1" applyFill="1" applyBorder="1" applyAlignment="1">
      <alignment horizontal="center"/>
    </xf>
    <xf numFmtId="164" fontId="8" fillId="0" borderId="25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6" fillId="0" borderId="5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49" fontId="3" fillId="0" borderId="1" xfId="1" applyNumberFormat="1" applyFont="1" applyBorder="1" applyAlignment="1">
      <alignment horizontal="left"/>
    </xf>
    <xf numFmtId="0" fontId="6" fillId="0" borderId="19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22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21" xfId="1" applyFont="1" applyBorder="1" applyAlignment="1">
      <alignment horizontal="center" vertical="top"/>
    </xf>
    <xf numFmtId="0" fontId="3" fillId="0" borderId="0" xfId="1" applyFont="1" applyBorder="1" applyAlignment="1">
      <alignment horizontal="left" indent="2"/>
    </xf>
    <xf numFmtId="0" fontId="3" fillId="0" borderId="23" xfId="1" applyFont="1" applyBorder="1" applyAlignment="1">
      <alignment horizontal="center"/>
    </xf>
    <xf numFmtId="0" fontId="6" fillId="0" borderId="0" xfId="1" applyFont="1" applyBorder="1" applyAlignment="1">
      <alignment horizontal="left" indent="4"/>
    </xf>
    <xf numFmtId="0" fontId="6" fillId="0" borderId="19" xfId="1" applyFont="1" applyBorder="1" applyAlignment="1">
      <alignment horizontal="center" vertical="top"/>
    </xf>
    <xf numFmtId="0" fontId="5" fillId="0" borderId="14" xfId="1" applyFont="1" applyBorder="1" applyAlignment="1">
      <alignment horizontal="left" wrapText="1"/>
    </xf>
    <xf numFmtId="164" fontId="6" fillId="0" borderId="44" xfId="1" applyNumberFormat="1" applyFont="1" applyBorder="1" applyAlignment="1">
      <alignment horizontal="center"/>
    </xf>
    <xf numFmtId="164" fontId="6" fillId="0" borderId="45" xfId="1" applyNumberFormat="1" applyFont="1" applyBorder="1" applyAlignment="1">
      <alignment horizontal="center"/>
    </xf>
    <xf numFmtId="164" fontId="6" fillId="0" borderId="46" xfId="1" applyNumberFormat="1" applyFont="1" applyBorder="1" applyAlignment="1">
      <alignment horizontal="center"/>
    </xf>
    <xf numFmtId="164" fontId="6" fillId="0" borderId="64" xfId="1" applyNumberFormat="1" applyFont="1" applyBorder="1" applyAlignment="1">
      <alignment horizontal="center"/>
    </xf>
    <xf numFmtId="164" fontId="6" fillId="0" borderId="56" xfId="1" applyNumberFormat="1" applyFont="1" applyBorder="1" applyAlignment="1">
      <alignment horizontal="center"/>
    </xf>
    <xf numFmtId="164" fontId="6" fillId="0" borderId="65" xfId="1" applyNumberFormat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164" fontId="6" fillId="0" borderId="2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0" fontId="14" fillId="0" borderId="22" xfId="1" applyFont="1" applyBorder="1" applyAlignment="1">
      <alignment horizontal="left" wrapText="1" indent="1"/>
    </xf>
    <xf numFmtId="0" fontId="14" fillId="0" borderId="0" xfId="1" applyFont="1" applyBorder="1" applyAlignment="1">
      <alignment horizontal="left" wrapText="1" indent="1"/>
    </xf>
    <xf numFmtId="0" fontId="3" fillId="0" borderId="1" xfId="1" applyFont="1" applyBorder="1" applyAlignment="1">
      <alignment horizontal="left" indent="2"/>
    </xf>
    <xf numFmtId="0" fontId="14" fillId="0" borderId="19" xfId="1" applyFont="1" applyBorder="1" applyAlignment="1">
      <alignment horizontal="left" wrapText="1" indent="1"/>
    </xf>
    <xf numFmtId="0" fontId="14" fillId="0" borderId="14" xfId="1" applyFont="1" applyBorder="1" applyAlignment="1">
      <alignment horizontal="left" wrapText="1" indent="1"/>
    </xf>
    <xf numFmtId="0" fontId="14" fillId="0" borderId="15" xfId="1" applyFont="1" applyBorder="1" applyAlignment="1">
      <alignment horizontal="center" wrapText="1"/>
    </xf>
    <xf numFmtId="0" fontId="14" fillId="0" borderId="23" xfId="1" applyFont="1" applyBorder="1" applyAlignment="1">
      <alignment horizontal="center" wrapText="1"/>
    </xf>
    <xf numFmtId="0" fontId="18" fillId="0" borderId="0" xfId="1" applyFont="1" applyBorder="1" applyAlignment="1">
      <alignment horizontal="left" wrapText="1" indent="6"/>
    </xf>
    <xf numFmtId="0" fontId="3" fillId="0" borderId="1" xfId="1" applyFont="1" applyBorder="1" applyAlignment="1">
      <alignment horizontal="left" vertical="top" indent="2"/>
    </xf>
    <xf numFmtId="0" fontId="3" fillId="0" borderId="17" xfId="1" applyFont="1" applyBorder="1" applyAlignment="1">
      <alignment horizontal="left" vertical="top" indent="2"/>
    </xf>
    <xf numFmtId="0" fontId="3" fillId="0" borderId="9" xfId="1" applyFont="1" applyBorder="1" applyAlignment="1">
      <alignment horizontal="left" vertical="center"/>
    </xf>
    <xf numFmtId="3" fontId="4" fillId="0" borderId="66" xfId="1" applyNumberFormat="1" applyFont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0" fontId="18" fillId="0" borderId="0" xfId="0" applyFont="1" applyAlignment="1"/>
    <xf numFmtId="0" fontId="3" fillId="0" borderId="1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49" fontId="3" fillId="0" borderId="0" xfId="1" applyNumberFormat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9" xfId="1" applyFont="1" applyBorder="1" applyAlignment="1">
      <alignment horizontal="left" indent="1"/>
    </xf>
    <xf numFmtId="0" fontId="3" fillId="0" borderId="10" xfId="1" applyFont="1" applyBorder="1" applyAlignment="1">
      <alignment horizontal="left" indent="1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left"/>
    </xf>
    <xf numFmtId="164" fontId="3" fillId="0" borderId="24" xfId="1" applyNumberFormat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164" fontId="3" fillId="0" borderId="11" xfId="1" applyNumberFormat="1" applyFont="1" applyBorder="1" applyAlignment="1"/>
    <xf numFmtId="164" fontId="3" fillId="0" borderId="9" xfId="1" applyNumberFormat="1" applyFont="1" applyBorder="1" applyAlignment="1"/>
    <xf numFmtId="164" fontId="3" fillId="0" borderId="10" xfId="1" applyNumberFormat="1" applyFont="1" applyBorder="1" applyAlignment="1"/>
    <xf numFmtId="0" fontId="3" fillId="0" borderId="11" xfId="1" applyFont="1" applyBorder="1" applyAlignment="1">
      <alignment horizontal="left" wrapText="1" indent="1"/>
    </xf>
    <xf numFmtId="0" fontId="3" fillId="0" borderId="9" xfId="1" applyFont="1" applyBorder="1" applyAlignment="1">
      <alignment horizontal="left" wrapText="1" indent="1"/>
    </xf>
    <xf numFmtId="0" fontId="3" fillId="0" borderId="10" xfId="1" applyFont="1" applyBorder="1" applyAlignment="1">
      <alignment horizontal="left" wrapText="1" indent="1"/>
    </xf>
    <xf numFmtId="164" fontId="3" fillId="0" borderId="10" xfId="1" applyNumberFormat="1" applyFont="1" applyBorder="1" applyAlignment="1">
      <alignment horizontal="center"/>
    </xf>
    <xf numFmtId="164" fontId="3" fillId="0" borderId="48" xfId="1" applyNumberFormat="1" applyFont="1" applyBorder="1" applyAlignment="1">
      <alignment horizontal="center"/>
    </xf>
    <xf numFmtId="0" fontId="3" fillId="0" borderId="11" xfId="1" applyFont="1" applyBorder="1" applyAlignment="1">
      <alignment horizontal="left" indent="1"/>
    </xf>
    <xf numFmtId="49" fontId="3" fillId="0" borderId="14" xfId="1" applyNumberFormat="1" applyFont="1" applyBorder="1" applyAlignment="1">
      <alignment horizontal="center"/>
    </xf>
    <xf numFmtId="49" fontId="3" fillId="0" borderId="18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164" fontId="3" fillId="0" borderId="49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164" fontId="3" fillId="0" borderId="29" xfId="1" applyNumberFormat="1" applyFont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24" xfId="1" applyFont="1" applyBorder="1" applyAlignment="1">
      <alignment horizontal="left"/>
    </xf>
    <xf numFmtId="0" fontId="18" fillId="0" borderId="19" xfId="1" applyFont="1" applyBorder="1" applyAlignment="1">
      <alignment horizontal="left" vertical="top" indent="2"/>
    </xf>
    <xf numFmtId="0" fontId="18" fillId="0" borderId="14" xfId="1" applyFont="1" applyBorder="1" applyAlignment="1">
      <alignment horizontal="left" vertical="top" indent="2"/>
    </xf>
    <xf numFmtId="0" fontId="18" fillId="0" borderId="18" xfId="1" applyFont="1" applyBorder="1" applyAlignment="1">
      <alignment horizontal="left" vertical="top" indent="2"/>
    </xf>
    <xf numFmtId="0" fontId="18" fillId="0" borderId="10" xfId="1" applyFont="1" applyBorder="1" applyAlignment="1">
      <alignment horizontal="center"/>
    </xf>
    <xf numFmtId="164" fontId="3" fillId="0" borderId="14" xfId="1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left"/>
    </xf>
    <xf numFmtId="164" fontId="3" fillId="0" borderId="18" xfId="1" applyNumberFormat="1" applyFont="1" applyBorder="1" applyAlignment="1">
      <alignment horizontal="left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left"/>
    </xf>
    <xf numFmtId="164" fontId="3" fillId="0" borderId="17" xfId="1" applyNumberFormat="1" applyFont="1" applyBorder="1" applyAlignment="1">
      <alignment horizontal="left"/>
    </xf>
    <xf numFmtId="0" fontId="3" fillId="0" borderId="1" xfId="1" applyFont="1" applyBorder="1" applyAlignment="1">
      <alignment horizontal="left" indent="1"/>
    </xf>
    <xf numFmtId="0" fontId="3" fillId="0" borderId="24" xfId="1" applyFont="1" applyBorder="1" applyAlignment="1">
      <alignment horizontal="left" indent="1"/>
    </xf>
    <xf numFmtId="0" fontId="18" fillId="0" borderId="14" xfId="1" applyFont="1" applyBorder="1" applyAlignment="1">
      <alignment horizontal="left" vertical="top" indent="1"/>
    </xf>
    <xf numFmtId="0" fontId="18" fillId="0" borderId="18" xfId="1" applyFont="1" applyBorder="1" applyAlignment="1">
      <alignment horizontal="left" vertical="top" indent="1"/>
    </xf>
    <xf numFmtId="0" fontId="18" fillId="0" borderId="10" xfId="1" applyFont="1" applyBorder="1" applyAlignment="1">
      <alignment horizontal="center" vertical="top"/>
    </xf>
    <xf numFmtId="164" fontId="3" fillId="0" borderId="9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left"/>
    </xf>
    <xf numFmtId="164" fontId="3" fillId="0" borderId="1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0" fontId="3" fillId="0" borderId="25" xfId="1" applyFont="1" applyBorder="1" applyAlignment="1">
      <alignment horizontal="left" wrapText="1" indent="1"/>
    </xf>
    <xf numFmtId="0" fontId="3" fillId="0" borderId="1" xfId="1" applyFont="1" applyBorder="1" applyAlignment="1">
      <alignment horizontal="left" wrapText="1" indent="1"/>
    </xf>
    <xf numFmtId="0" fontId="3" fillId="0" borderId="24" xfId="1" applyFont="1" applyBorder="1" applyAlignment="1">
      <alignment horizontal="left" wrapText="1" indent="1"/>
    </xf>
    <xf numFmtId="0" fontId="18" fillId="0" borderId="19" xfId="1" applyFont="1" applyBorder="1" applyAlignment="1">
      <alignment horizontal="left" vertical="top" indent="1"/>
    </xf>
    <xf numFmtId="164" fontId="3" fillId="0" borderId="9" xfId="1" applyNumberFormat="1" applyFont="1" applyBorder="1" applyAlignment="1">
      <alignment horizontal="center"/>
    </xf>
    <xf numFmtId="0" fontId="3" fillId="0" borderId="48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wrapText="1"/>
    </xf>
    <xf numFmtId="164" fontId="3" fillId="0" borderId="58" xfId="1" applyNumberFormat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164" fontId="3" fillId="0" borderId="34" xfId="1" applyNumberFormat="1" applyFont="1" applyBorder="1" applyAlignment="1">
      <alignment horizontal="right"/>
    </xf>
    <xf numFmtId="164" fontId="3" fillId="0" borderId="34" xfId="1" applyNumberFormat="1" applyFont="1" applyBorder="1" applyAlignment="1">
      <alignment horizontal="center"/>
    </xf>
    <xf numFmtId="164" fontId="3" fillId="0" borderId="34" xfId="1" applyNumberFormat="1" applyFont="1" applyBorder="1" applyAlignment="1">
      <alignment horizontal="left"/>
    </xf>
    <xf numFmtId="164" fontId="3" fillId="0" borderId="35" xfId="1" applyNumberFormat="1" applyFont="1" applyBorder="1" applyAlignment="1">
      <alignment horizontal="left"/>
    </xf>
    <xf numFmtId="0" fontId="18" fillId="0" borderId="48" xfId="1" applyFont="1" applyBorder="1" applyAlignment="1">
      <alignment horizontal="center" vertical="top"/>
    </xf>
    <xf numFmtId="164" fontId="3" fillId="0" borderId="47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right"/>
    </xf>
    <xf numFmtId="164" fontId="3" fillId="0" borderId="16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164" fontId="3" fillId="0" borderId="33" xfId="1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3" fillId="0" borderId="12" xfId="1" applyNumberFormat="1" applyFont="1" applyBorder="1" applyAlignment="1">
      <alignment horizontal="left"/>
    </xf>
    <xf numFmtId="0" fontId="4" fillId="0" borderId="9" xfId="1" applyFont="1" applyBorder="1" applyAlignment="1">
      <alignment horizontal="left" wrapText="1"/>
    </xf>
    <xf numFmtId="164" fontId="4" fillId="0" borderId="9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left"/>
    </xf>
    <xf numFmtId="164" fontId="4" fillId="0" borderId="12" xfId="1" applyNumberFormat="1" applyFont="1" applyBorder="1" applyAlignment="1">
      <alignment horizontal="left"/>
    </xf>
    <xf numFmtId="164" fontId="4" fillId="0" borderId="8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0" fontId="21" fillId="0" borderId="4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67" fontId="20" fillId="0" borderId="51" xfId="0" applyNumberFormat="1" applyFont="1" applyBorder="1" applyAlignment="1">
      <alignment horizontal="center"/>
    </xf>
    <xf numFmtId="167" fontId="20" fillId="0" borderId="53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right" wrapText="1"/>
    </xf>
    <xf numFmtId="3" fontId="21" fillId="0" borderId="53" xfId="0" applyNumberFormat="1" applyFont="1" applyBorder="1" applyAlignment="1">
      <alignment horizontal="right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67" fontId="20" fillId="0" borderId="44" xfId="0" applyNumberFormat="1" applyFont="1" applyBorder="1" applyAlignment="1">
      <alignment horizontal="center"/>
    </xf>
    <xf numFmtId="167" fontId="20" fillId="0" borderId="4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28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33" xfId="0" applyFont="1" applyBorder="1" applyAlignment="1">
      <alignment horizontal="center" textRotation="90" wrapText="1"/>
    </xf>
    <xf numFmtId="0" fontId="22" fillId="0" borderId="31" xfId="0" applyFont="1" applyBorder="1" applyAlignment="1">
      <alignment horizontal="center" textRotation="90" wrapText="1"/>
    </xf>
    <xf numFmtId="0" fontId="22" fillId="0" borderId="32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7" fillId="0" borderId="34" xfId="0" applyFont="1" applyBorder="1" applyAlignment="1">
      <alignment horizontal="center"/>
    </xf>
    <xf numFmtId="0" fontId="20" fillId="0" borderId="34" xfId="0" applyFont="1" applyBorder="1" applyAlignment="1">
      <alignment vertical="top" wrapText="1"/>
    </xf>
    <xf numFmtId="0" fontId="20" fillId="0" borderId="34" xfId="0" applyFont="1" applyBorder="1"/>
    <xf numFmtId="0" fontId="20" fillId="0" borderId="32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10">
    <cellStyle name="SAPError" xfId="2"/>
    <cellStyle name="SAPKey" xfId="3"/>
    <cellStyle name="SAPLocked" xfId="4"/>
    <cellStyle name="SAPOutput" xfId="5"/>
    <cellStyle name="SAPSpace" xfId="6"/>
    <cellStyle name="SAPText" xfId="7"/>
    <cellStyle name="SAPUnLocked" xfId="8"/>
    <cellStyle name="Обычный" xfId="0" builtinId="0"/>
    <cellStyle name="Обычный 2" xfId="1"/>
    <cellStyle name="Обычн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5;&#1090;&#1077;&#1088;&#1072;&#1082;&#1090;&#1080;&#1074;_&#1044;&#1040;&#1054;\All_new_2004_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\dfs\&#1048;&#1085;&#1090;&#1077;&#1088;&#1072;&#1082;&#1090;&#1080;&#1074;_&#1044;&#1040;&#1054;\All_new_2004_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9" tint="-0.249977111117893"/>
  </sheetPr>
  <dimension ref="A1:EJ128"/>
  <sheetViews>
    <sheetView view="pageBreakPreview" topLeftCell="A74" zoomScale="145" zoomScaleNormal="100" zoomScaleSheetLayoutView="145" workbookViewId="0">
      <selection activeCell="Y144" sqref="Y144"/>
    </sheetView>
  </sheetViews>
  <sheetFormatPr defaultColWidth="0.85546875" defaultRowHeight="15"/>
  <cols>
    <col min="1" max="1" width="0.85546875" style="191"/>
    <col min="2" max="3" width="0.85546875" customWidth="1"/>
    <col min="4" max="4" width="3.85546875" customWidth="1"/>
    <col min="5" max="5" width="0.85546875" customWidth="1"/>
    <col min="6" max="6" width="0.28515625" customWidth="1"/>
    <col min="7" max="12" width="0.85546875" customWidth="1"/>
    <col min="13" max="13" width="0.5703125" customWidth="1"/>
    <col min="14" max="26" width="0.85546875" customWidth="1"/>
    <col min="27" max="27" width="2.28515625" customWidth="1"/>
    <col min="28" max="38" width="0.85546875" customWidth="1"/>
    <col min="39" max="39" width="4" customWidth="1"/>
    <col min="40" max="53" width="0.85546875" customWidth="1"/>
    <col min="54" max="54" width="3.42578125" customWidth="1"/>
    <col min="55" max="58" width="0.85546875" customWidth="1"/>
    <col min="59" max="59" width="5.7109375" customWidth="1"/>
    <col min="60" max="60" width="7.85546875" customWidth="1"/>
    <col min="61" max="62" width="0.85546875" customWidth="1"/>
    <col min="67" max="67" width="5" customWidth="1"/>
    <col min="72" max="72" width="0.7109375" customWidth="1"/>
    <col min="73" max="74" width="0.85546875" customWidth="1"/>
    <col min="75" max="75" width="1.5703125" customWidth="1"/>
    <col min="76" max="76" width="0.85546875" customWidth="1"/>
    <col min="90" max="90" width="2.140625" customWidth="1"/>
    <col min="105" max="105" width="4.28515625" customWidth="1"/>
    <col min="120" max="122" width="2" bestFit="1" customWidth="1"/>
  </cols>
  <sheetData>
    <row r="1" spans="1:140" ht="15.75" hidden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hidden="1">
      <c r="B2" s="569" t="s">
        <v>1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24" hidden="1" customHeight="1"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>
      <c r="B4" s="570" t="s">
        <v>2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3"/>
    </row>
    <row r="5" spans="1:140" s="5" customFormat="1" ht="15.75" thickBot="1">
      <c r="A5" s="19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Z5" s="4"/>
      <c r="AA5" s="4"/>
      <c r="AB5" s="4"/>
      <c r="AC5" s="6" t="s">
        <v>3</v>
      </c>
      <c r="AD5" s="4"/>
      <c r="AE5" s="571" t="s">
        <v>4</v>
      </c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2">
        <v>20</v>
      </c>
      <c r="AW5" s="572"/>
      <c r="AX5" s="572"/>
      <c r="AY5" s="572"/>
      <c r="AZ5" s="573" t="s">
        <v>5</v>
      </c>
      <c r="BA5" s="573"/>
      <c r="BB5" s="573"/>
      <c r="BC5" s="573"/>
      <c r="BD5" s="4" t="s">
        <v>6</v>
      </c>
      <c r="BF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574" t="s">
        <v>7</v>
      </c>
      <c r="CG5" s="575"/>
      <c r="CH5" s="575"/>
      <c r="CI5" s="575"/>
      <c r="CJ5" s="575"/>
      <c r="CK5" s="575"/>
      <c r="CL5" s="575"/>
      <c r="CM5" s="575"/>
      <c r="CN5" s="575"/>
      <c r="CO5" s="575"/>
      <c r="CP5" s="575"/>
      <c r="CQ5" s="575"/>
      <c r="CR5" s="575"/>
      <c r="CS5" s="575"/>
      <c r="CT5" s="575"/>
      <c r="CU5" s="575"/>
      <c r="CV5" s="575"/>
      <c r="CW5" s="575"/>
      <c r="CX5" s="575"/>
      <c r="CY5" s="575"/>
      <c r="CZ5" s="575"/>
      <c r="DA5" s="576"/>
    </row>
    <row r="6" spans="1:140" s="5" customFormat="1" ht="12">
      <c r="A6" s="190"/>
      <c r="CD6" s="7" t="s">
        <v>8</v>
      </c>
      <c r="CF6" s="564" t="s">
        <v>9</v>
      </c>
      <c r="CG6" s="565"/>
      <c r="CH6" s="565"/>
      <c r="CI6" s="565"/>
      <c r="CJ6" s="565"/>
      <c r="CK6" s="565"/>
      <c r="CL6" s="565"/>
      <c r="CM6" s="565"/>
      <c r="CN6" s="565"/>
      <c r="CO6" s="565"/>
      <c r="CP6" s="565"/>
      <c r="CQ6" s="565"/>
      <c r="CR6" s="565"/>
      <c r="CS6" s="565"/>
      <c r="CT6" s="565"/>
      <c r="CU6" s="565"/>
      <c r="CV6" s="565"/>
      <c r="CW6" s="565"/>
      <c r="CX6" s="565"/>
      <c r="CY6" s="565"/>
      <c r="CZ6" s="565"/>
      <c r="DA6" s="566"/>
    </row>
    <row r="7" spans="1:140" s="5" customFormat="1" ht="12">
      <c r="A7" s="190"/>
      <c r="CD7" s="7" t="s">
        <v>10</v>
      </c>
      <c r="CF7" s="559" t="s">
        <v>11</v>
      </c>
      <c r="CG7" s="560"/>
      <c r="CH7" s="560"/>
      <c r="CI7" s="560"/>
      <c r="CJ7" s="560"/>
      <c r="CK7" s="560"/>
      <c r="CL7" s="567"/>
      <c r="CM7" s="568" t="s">
        <v>12</v>
      </c>
      <c r="CN7" s="560"/>
      <c r="CO7" s="560"/>
      <c r="CP7" s="560"/>
      <c r="CQ7" s="560"/>
      <c r="CR7" s="560"/>
      <c r="CS7" s="560"/>
      <c r="CT7" s="567"/>
      <c r="CU7" s="568" t="s">
        <v>13</v>
      </c>
      <c r="CV7" s="560"/>
      <c r="CW7" s="560"/>
      <c r="CX7" s="560"/>
      <c r="CY7" s="560"/>
      <c r="CZ7" s="560"/>
      <c r="DA7" s="561"/>
    </row>
    <row r="8" spans="1:140" s="5" customFormat="1">
      <c r="A8" s="190"/>
      <c r="D8" s="536" t="s">
        <v>15</v>
      </c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CD8" s="7" t="s">
        <v>16</v>
      </c>
      <c r="CF8" s="559" t="s">
        <v>17</v>
      </c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1"/>
    </row>
    <row r="9" spans="1:140" s="5" customFormat="1" ht="12">
      <c r="A9" s="190"/>
      <c r="D9" s="364" t="s">
        <v>19</v>
      </c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CD9" s="7" t="s">
        <v>20</v>
      </c>
      <c r="CF9" s="559" t="s">
        <v>21</v>
      </c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1"/>
    </row>
    <row r="10" spans="1:140" s="5" customFormat="1" ht="12" customHeight="1">
      <c r="A10" s="190"/>
      <c r="B10" s="8"/>
      <c r="C10" s="8"/>
      <c r="D10" s="562" t="s">
        <v>22</v>
      </c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7" t="s">
        <v>23</v>
      </c>
      <c r="CF10" s="538" t="s">
        <v>24</v>
      </c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47"/>
    </row>
    <row r="11" spans="1:140" s="5" customFormat="1" ht="12" customHeight="1">
      <c r="A11" s="190"/>
      <c r="B11" s="8"/>
      <c r="C11" s="8"/>
      <c r="D11" s="562" t="s">
        <v>25</v>
      </c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3" t="s">
        <v>26</v>
      </c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  <c r="BJ11" s="563"/>
      <c r="BK11" s="563"/>
      <c r="BL11" s="563"/>
      <c r="BM11" s="563"/>
      <c r="BN11" s="563"/>
      <c r="BO11" s="563"/>
      <c r="BP11" s="563"/>
      <c r="BQ11" s="563"/>
      <c r="BR11" s="563"/>
      <c r="BS11" s="563"/>
      <c r="BT11" s="563"/>
      <c r="BU11" s="563"/>
      <c r="BV11" s="563"/>
      <c r="BW11" s="10"/>
      <c r="BX11" s="10"/>
      <c r="BY11" s="10"/>
      <c r="BZ11" s="10"/>
      <c r="CA11" s="10"/>
      <c r="CB11" s="10"/>
      <c r="CC11" s="10"/>
      <c r="CD11" s="7" t="s">
        <v>27</v>
      </c>
      <c r="CF11" s="54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551"/>
    </row>
    <row r="12" spans="1:140" s="5" customFormat="1" ht="12" customHeight="1">
      <c r="A12" s="190"/>
      <c r="B12" s="364" t="s">
        <v>28</v>
      </c>
      <c r="C12" s="364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F12" s="538" t="s">
        <v>29</v>
      </c>
      <c r="CG12" s="539"/>
      <c r="CH12" s="539"/>
      <c r="CI12" s="539"/>
      <c r="CJ12" s="539"/>
      <c r="CK12" s="539"/>
      <c r="CL12" s="539"/>
      <c r="CM12" s="539"/>
      <c r="CN12" s="539"/>
      <c r="CO12" s="539"/>
      <c r="CP12" s="540"/>
      <c r="CQ12" s="546" t="s">
        <v>30</v>
      </c>
      <c r="CR12" s="539"/>
      <c r="CS12" s="539"/>
      <c r="CT12" s="539"/>
      <c r="CU12" s="539"/>
      <c r="CV12" s="539"/>
      <c r="CW12" s="539"/>
      <c r="CX12" s="539"/>
      <c r="CY12" s="539"/>
      <c r="CZ12" s="539"/>
      <c r="DA12" s="547"/>
    </row>
    <row r="13" spans="1:140" s="5" customFormat="1" ht="12" customHeight="1">
      <c r="A13" s="190"/>
      <c r="D13" s="552" t="s">
        <v>31</v>
      </c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3"/>
      <c r="BL13" s="553"/>
      <c r="BM13" s="553"/>
      <c r="BN13" s="553"/>
      <c r="BO13" s="553"/>
      <c r="BP13" s="553"/>
      <c r="BQ13" s="553"/>
      <c r="BR13" s="553"/>
      <c r="BS13" s="553"/>
      <c r="BT13" s="553"/>
      <c r="BU13" s="553"/>
      <c r="BV13" s="553"/>
      <c r="BW13" s="553"/>
      <c r="BX13" s="553"/>
      <c r="BY13" s="553"/>
      <c r="BZ13" s="553"/>
      <c r="CA13" s="553"/>
      <c r="CB13" s="553"/>
      <c r="CC13" s="10"/>
      <c r="CD13" s="10"/>
      <c r="CF13" s="541"/>
      <c r="CG13" s="542"/>
      <c r="CH13" s="542"/>
      <c r="CI13" s="542"/>
      <c r="CJ13" s="542"/>
      <c r="CK13" s="542"/>
      <c r="CL13" s="542"/>
      <c r="CM13" s="542"/>
      <c r="CN13" s="542"/>
      <c r="CO13" s="542"/>
      <c r="CP13" s="543"/>
      <c r="CQ13" s="548"/>
      <c r="CR13" s="542"/>
      <c r="CS13" s="542"/>
      <c r="CT13" s="542"/>
      <c r="CU13" s="542"/>
      <c r="CV13" s="542"/>
      <c r="CW13" s="542"/>
      <c r="CX13" s="542"/>
      <c r="CY13" s="542"/>
      <c r="CZ13" s="542"/>
      <c r="DA13" s="549"/>
    </row>
    <row r="14" spans="1:140" s="5" customFormat="1" ht="12">
      <c r="A14" s="190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11"/>
      <c r="CD14" s="7" t="s">
        <v>32</v>
      </c>
      <c r="CF14" s="544"/>
      <c r="CG14" s="354"/>
      <c r="CH14" s="354"/>
      <c r="CI14" s="354"/>
      <c r="CJ14" s="354"/>
      <c r="CK14" s="354"/>
      <c r="CL14" s="354"/>
      <c r="CM14" s="354"/>
      <c r="CN14" s="354"/>
      <c r="CO14" s="354"/>
      <c r="CP14" s="545"/>
      <c r="CQ14" s="550"/>
      <c r="CR14" s="354"/>
      <c r="CS14" s="354"/>
      <c r="CT14" s="354"/>
      <c r="CU14" s="354"/>
      <c r="CV14" s="354"/>
      <c r="CW14" s="354"/>
      <c r="CX14" s="354"/>
      <c r="CY14" s="354"/>
      <c r="CZ14" s="354"/>
      <c r="DA14" s="551"/>
      <c r="EJ14" s="12"/>
    </row>
    <row r="15" spans="1:140" s="5" customFormat="1" ht="12.75" thickBot="1">
      <c r="A15" s="190"/>
      <c r="D15" s="555" t="s">
        <v>33</v>
      </c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CD15" s="7" t="s">
        <v>34</v>
      </c>
      <c r="CF15" s="556" t="s">
        <v>35</v>
      </c>
      <c r="CG15" s="557"/>
      <c r="CH15" s="557"/>
      <c r="CI15" s="557"/>
      <c r="CJ15" s="557"/>
      <c r="CK15" s="557"/>
      <c r="CL15" s="557"/>
      <c r="CM15" s="557"/>
      <c r="CN15" s="557"/>
      <c r="CO15" s="557"/>
      <c r="CP15" s="557"/>
      <c r="CQ15" s="557"/>
      <c r="CR15" s="557"/>
      <c r="CS15" s="557"/>
      <c r="CT15" s="557"/>
      <c r="CU15" s="557"/>
      <c r="CV15" s="557"/>
      <c r="CW15" s="557"/>
      <c r="CX15" s="557"/>
      <c r="CY15" s="557"/>
      <c r="CZ15" s="557"/>
      <c r="DA15" s="558"/>
      <c r="EJ15" s="12"/>
    </row>
    <row r="16" spans="1:140" s="5" customFormat="1" ht="14.25" customHeight="1">
      <c r="A16" s="190"/>
      <c r="D16" s="536" t="s">
        <v>36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</row>
    <row r="17" spans="1:105" s="5" customFormat="1" ht="12">
      <c r="A17" s="190"/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37"/>
      <c r="BT17" s="537"/>
      <c r="BU17" s="537"/>
      <c r="BV17" s="537"/>
      <c r="BW17" s="537"/>
      <c r="BX17" s="537"/>
      <c r="BY17" s="537"/>
      <c r="BZ17" s="537"/>
      <c r="CA17" s="537"/>
      <c r="CB17" s="537"/>
      <c r="CC17" s="537"/>
    </row>
    <row r="18" spans="1:105" ht="24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20.100000000000001" customHeight="1">
      <c r="B19" s="487" t="s">
        <v>37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9"/>
      <c r="O19" s="496" t="s">
        <v>38</v>
      </c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8"/>
      <c r="BH19" s="505" t="s">
        <v>39</v>
      </c>
      <c r="BI19" s="452" t="s">
        <v>40</v>
      </c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9"/>
      <c r="BX19" s="452" t="s">
        <v>40</v>
      </c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9"/>
      <c r="CM19" s="452" t="s">
        <v>41</v>
      </c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9"/>
    </row>
    <row r="20" spans="1:105">
      <c r="B20" s="490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2"/>
      <c r="O20" s="499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1"/>
      <c r="BH20" s="506"/>
      <c r="BI20" s="510">
        <v>20</v>
      </c>
      <c r="BJ20" s="469"/>
      <c r="BK20" s="469"/>
      <c r="BL20" s="469"/>
      <c r="BM20" s="469"/>
      <c r="BN20" s="469"/>
      <c r="BO20" s="511" t="s">
        <v>5</v>
      </c>
      <c r="BP20" s="511"/>
      <c r="BQ20" s="511"/>
      <c r="BR20" s="511"/>
      <c r="BS20" s="13" t="s">
        <v>6</v>
      </c>
      <c r="BT20" s="13"/>
      <c r="BU20" s="13"/>
      <c r="BV20" s="13"/>
      <c r="BW20" s="14"/>
      <c r="BX20" s="510">
        <v>20</v>
      </c>
      <c r="BY20" s="469"/>
      <c r="BZ20" s="469"/>
      <c r="CA20" s="469"/>
      <c r="CB20" s="469"/>
      <c r="CC20" s="469"/>
      <c r="CD20" s="511" t="s">
        <v>30</v>
      </c>
      <c r="CE20" s="511"/>
      <c r="CF20" s="511"/>
      <c r="CG20" s="511"/>
      <c r="CH20" s="13" t="s">
        <v>6</v>
      </c>
      <c r="CI20" s="13"/>
      <c r="CJ20" s="13"/>
      <c r="CK20" s="13"/>
      <c r="CL20" s="14"/>
      <c r="CM20" s="15"/>
      <c r="CN20" s="13"/>
      <c r="CO20" s="469">
        <v>20</v>
      </c>
      <c r="CP20" s="469"/>
      <c r="CQ20" s="469"/>
      <c r="CR20" s="469"/>
      <c r="CS20" s="470" t="s">
        <v>42</v>
      </c>
      <c r="CT20" s="470"/>
      <c r="CU20" s="470"/>
      <c r="CV20" s="470"/>
      <c r="CW20" s="13" t="s">
        <v>6</v>
      </c>
      <c r="CX20" s="13"/>
      <c r="CY20" s="13"/>
      <c r="CZ20" s="13"/>
      <c r="DA20" s="14"/>
    </row>
    <row r="21" spans="1:105" ht="7.5" customHeight="1" thickBot="1">
      <c r="B21" s="493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5"/>
      <c r="O21" s="502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4"/>
      <c r="BH21" s="507"/>
      <c r="BI21" s="471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3"/>
      <c r="BX21" s="471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3"/>
      <c r="CM21" s="471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3"/>
    </row>
    <row r="22" spans="1:105">
      <c r="B22" s="474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6"/>
      <c r="O22" s="434" t="s">
        <v>43</v>
      </c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6"/>
      <c r="BH22" s="437">
        <v>1110</v>
      </c>
      <c r="BI22" s="416">
        <v>0</v>
      </c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8"/>
      <c r="BX22" s="416">
        <v>0</v>
      </c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8"/>
      <c r="CM22" s="416">
        <v>0</v>
      </c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8"/>
    </row>
    <row r="23" spans="1:105" ht="25.5" customHeight="1">
      <c r="B23" s="477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/>
      <c r="O23" s="450" t="s">
        <v>44</v>
      </c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512"/>
      <c r="BH23" s="480"/>
      <c r="BI23" s="533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  <c r="BU23" s="534"/>
      <c r="BV23" s="534"/>
      <c r="BW23" s="535"/>
      <c r="BX23" s="533"/>
      <c r="BY23" s="534"/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5"/>
      <c r="CM23" s="533"/>
      <c r="CN23" s="534"/>
      <c r="CO23" s="534"/>
      <c r="CP23" s="534"/>
      <c r="CQ23" s="534"/>
      <c r="CR23" s="534"/>
      <c r="CS23" s="534"/>
      <c r="CT23" s="534"/>
      <c r="CU23" s="534"/>
      <c r="CV23" s="534"/>
      <c r="CW23" s="534"/>
      <c r="CX23" s="534"/>
      <c r="CY23" s="534"/>
      <c r="CZ23" s="534"/>
      <c r="DA23" s="535"/>
    </row>
    <row r="24" spans="1:105">
      <c r="B24" s="431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3"/>
      <c r="O24" s="16"/>
      <c r="P24" s="422" t="s">
        <v>45</v>
      </c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3"/>
      <c r="BH24" s="438"/>
      <c r="BI24" s="419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1"/>
      <c r="BX24" s="419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1"/>
      <c r="CM24" s="419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1"/>
    </row>
    <row r="25" spans="1:105">
      <c r="B25" s="397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9"/>
      <c r="O25" s="19"/>
      <c r="P25" s="400" t="s">
        <v>46</v>
      </c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1"/>
      <c r="BH25" s="20">
        <v>1120</v>
      </c>
      <c r="BI25" s="407">
        <v>0</v>
      </c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9"/>
      <c r="BX25" s="407">
        <v>0</v>
      </c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9"/>
      <c r="CM25" s="407">
        <v>0</v>
      </c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9"/>
    </row>
    <row r="26" spans="1:105"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9"/>
      <c r="O26" s="19"/>
      <c r="P26" s="400" t="s">
        <v>47</v>
      </c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1"/>
      <c r="BH26" s="20">
        <v>1130</v>
      </c>
      <c r="BI26" s="407">
        <v>0</v>
      </c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9"/>
      <c r="BX26" s="407">
        <v>0</v>
      </c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9"/>
      <c r="CM26" s="407">
        <v>0</v>
      </c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9"/>
    </row>
    <row r="27" spans="1:105">
      <c r="B27" s="397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9"/>
      <c r="O27" s="19"/>
      <c r="P27" s="400" t="s">
        <v>48</v>
      </c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1"/>
      <c r="BH27" s="20">
        <v>1140</v>
      </c>
      <c r="BI27" s="407">
        <v>0</v>
      </c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9"/>
      <c r="BX27" s="407">
        <v>0</v>
      </c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9"/>
      <c r="CM27" s="407">
        <v>0</v>
      </c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9"/>
    </row>
    <row r="28" spans="1:105">
      <c r="B28" s="397" t="s">
        <v>275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9"/>
      <c r="O28" s="19"/>
      <c r="P28" s="400" t="s">
        <v>49</v>
      </c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1"/>
      <c r="BH28" s="20">
        <v>1150</v>
      </c>
      <c r="BI28" s="402">
        <v>5489733</v>
      </c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4"/>
      <c r="BX28" s="402">
        <v>6062810</v>
      </c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3"/>
      <c r="CK28" s="403"/>
      <c r="CL28" s="404"/>
      <c r="CM28" s="402">
        <v>6674860</v>
      </c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4"/>
    </row>
    <row r="29" spans="1:105" ht="25.5" customHeight="1"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9"/>
      <c r="O29" s="19"/>
      <c r="P29" s="405" t="s">
        <v>50</v>
      </c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6"/>
      <c r="BH29" s="21">
        <v>1160</v>
      </c>
      <c r="BI29" s="407">
        <v>0</v>
      </c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8"/>
      <c r="BW29" s="409"/>
      <c r="BX29" s="407">
        <v>0</v>
      </c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9"/>
      <c r="CM29" s="407">
        <v>0</v>
      </c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9"/>
    </row>
    <row r="30" spans="1:105">
      <c r="B30" s="397" t="s">
        <v>276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9"/>
      <c r="O30" s="19"/>
      <c r="P30" s="400" t="s">
        <v>51</v>
      </c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1"/>
      <c r="BH30" s="20">
        <v>1170</v>
      </c>
      <c r="BI30" s="402">
        <v>75166</v>
      </c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4"/>
      <c r="BX30" s="402">
        <v>131086</v>
      </c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4"/>
      <c r="CM30" s="402">
        <v>131086</v>
      </c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4"/>
    </row>
    <row r="31" spans="1:105">
      <c r="B31" s="397" t="s">
        <v>283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9"/>
      <c r="O31" s="19"/>
      <c r="P31" s="400" t="s">
        <v>52</v>
      </c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1"/>
      <c r="BH31" s="20">
        <v>1180</v>
      </c>
      <c r="BI31" s="402">
        <v>34688</v>
      </c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4"/>
      <c r="BX31" s="402">
        <v>20691</v>
      </c>
      <c r="BY31" s="403"/>
      <c r="BZ31" s="403"/>
      <c r="CA31" s="403"/>
      <c r="CB31" s="403"/>
      <c r="CC31" s="403"/>
      <c r="CD31" s="403"/>
      <c r="CE31" s="403"/>
      <c r="CF31" s="403"/>
      <c r="CG31" s="403"/>
      <c r="CH31" s="403"/>
      <c r="CI31" s="403"/>
      <c r="CJ31" s="403"/>
      <c r="CK31" s="403"/>
      <c r="CL31" s="404"/>
      <c r="CM31" s="402">
        <v>13370</v>
      </c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3"/>
      <c r="DA31" s="404"/>
    </row>
    <row r="32" spans="1:105" s="24" customFormat="1" ht="13.5" thickBot="1">
      <c r="B32" s="384" t="s">
        <v>278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6"/>
      <c r="O32" s="22"/>
      <c r="P32" s="528" t="s">
        <v>53</v>
      </c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9"/>
      <c r="BH32" s="23">
        <v>1190</v>
      </c>
      <c r="BI32" s="530">
        <v>62192</v>
      </c>
      <c r="BJ32" s="531"/>
      <c r="BK32" s="531"/>
      <c r="BL32" s="531"/>
      <c r="BM32" s="531"/>
      <c r="BN32" s="531"/>
      <c r="BO32" s="531"/>
      <c r="BP32" s="531"/>
      <c r="BQ32" s="531"/>
      <c r="BR32" s="531"/>
      <c r="BS32" s="531"/>
      <c r="BT32" s="531"/>
      <c r="BU32" s="531"/>
      <c r="BV32" s="531"/>
      <c r="BW32" s="532"/>
      <c r="BX32" s="530">
        <v>64539</v>
      </c>
      <c r="BY32" s="531"/>
      <c r="BZ32" s="531"/>
      <c r="CA32" s="531"/>
      <c r="CB32" s="531"/>
      <c r="CC32" s="531"/>
      <c r="CD32" s="531"/>
      <c r="CE32" s="531"/>
      <c r="CF32" s="531"/>
      <c r="CG32" s="531"/>
      <c r="CH32" s="531"/>
      <c r="CI32" s="531"/>
      <c r="CJ32" s="531"/>
      <c r="CK32" s="531"/>
      <c r="CL32" s="532"/>
      <c r="CM32" s="530">
        <v>101155</v>
      </c>
      <c r="CN32" s="531"/>
      <c r="CO32" s="531"/>
      <c r="CP32" s="531"/>
      <c r="CQ32" s="531"/>
      <c r="CR32" s="531"/>
      <c r="CS32" s="531"/>
      <c r="CT32" s="531"/>
      <c r="CU32" s="531"/>
      <c r="CV32" s="531"/>
      <c r="CW32" s="531"/>
      <c r="CX32" s="531"/>
      <c r="CY32" s="531"/>
      <c r="CZ32" s="531"/>
      <c r="DA32" s="532"/>
    </row>
    <row r="33" spans="2:105" ht="15.75" thickBot="1">
      <c r="B33" s="397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9"/>
      <c r="O33" s="25"/>
      <c r="P33" s="424" t="s">
        <v>54</v>
      </c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59"/>
      <c r="BH33" s="26">
        <v>1100</v>
      </c>
      <c r="BI33" s="425">
        <f>SUM(BI22:BI32)</f>
        <v>5661779</v>
      </c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7"/>
      <c r="BX33" s="425">
        <f>SUM(BX22:BX32)</f>
        <v>6279126</v>
      </c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7"/>
      <c r="CM33" s="425">
        <f>SUM(CM22:CM32)</f>
        <v>6920471</v>
      </c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7"/>
    </row>
    <row r="34" spans="2:105" ht="13.5" customHeight="1">
      <c r="B34" s="428" t="s">
        <v>279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  <c r="O34" s="434" t="s">
        <v>55</v>
      </c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6"/>
      <c r="BH34" s="437">
        <v>1210</v>
      </c>
      <c r="BI34" s="525">
        <v>103918</v>
      </c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7"/>
      <c r="BX34" s="525">
        <v>81891</v>
      </c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7"/>
      <c r="CM34" s="525">
        <v>109623</v>
      </c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7"/>
    </row>
    <row r="35" spans="2:105">
      <c r="B35" s="431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3"/>
      <c r="O35" s="16"/>
      <c r="P35" s="422" t="s">
        <v>56</v>
      </c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3"/>
      <c r="BH35" s="438"/>
      <c r="BI35" s="447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9"/>
      <c r="BX35" s="447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9"/>
      <c r="CM35" s="447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  <c r="CX35" s="448"/>
      <c r="CY35" s="448"/>
      <c r="CZ35" s="448"/>
      <c r="DA35" s="449"/>
    </row>
    <row r="36" spans="2:105" ht="36.75" hidden="1" customHeight="1">
      <c r="B36" s="397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9"/>
      <c r="O36" s="524" t="s">
        <v>57</v>
      </c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2"/>
      <c r="BH36" s="27">
        <v>1211</v>
      </c>
      <c r="BI36" s="402">
        <v>70436</v>
      </c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4"/>
      <c r="BX36" s="402">
        <v>70436</v>
      </c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4"/>
      <c r="CM36" s="402">
        <v>70436</v>
      </c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4"/>
    </row>
    <row r="37" spans="2:105" ht="27" hidden="1" customHeight="1"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9"/>
      <c r="O37" s="524" t="s">
        <v>58</v>
      </c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2"/>
      <c r="BH37" s="27">
        <v>1212</v>
      </c>
      <c r="BI37" s="402">
        <v>0</v>
      </c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4"/>
      <c r="BX37" s="402">
        <v>0</v>
      </c>
      <c r="BY37" s="403"/>
      <c r="BZ37" s="403"/>
      <c r="CA37" s="403"/>
      <c r="CB37" s="403"/>
      <c r="CC37" s="403"/>
      <c r="CD37" s="403"/>
      <c r="CE37" s="403"/>
      <c r="CF37" s="403"/>
      <c r="CG37" s="403"/>
      <c r="CH37" s="403"/>
      <c r="CI37" s="403"/>
      <c r="CJ37" s="403"/>
      <c r="CK37" s="403"/>
      <c r="CL37" s="404"/>
      <c r="CM37" s="402">
        <v>0</v>
      </c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4"/>
    </row>
    <row r="38" spans="2:105" ht="15.75" hidden="1" customHeight="1"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9"/>
      <c r="O38" s="524" t="s">
        <v>59</v>
      </c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2"/>
      <c r="BH38" s="27">
        <v>1213</v>
      </c>
      <c r="BI38" s="402">
        <v>2370</v>
      </c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04"/>
      <c r="BX38" s="402">
        <v>2370</v>
      </c>
      <c r="BY38" s="403"/>
      <c r="BZ38" s="403"/>
      <c r="CA38" s="403"/>
      <c r="CB38" s="403"/>
      <c r="CC38" s="403"/>
      <c r="CD38" s="403"/>
      <c r="CE38" s="403"/>
      <c r="CF38" s="403"/>
      <c r="CG38" s="403"/>
      <c r="CH38" s="403"/>
      <c r="CI38" s="403"/>
      <c r="CJ38" s="403"/>
      <c r="CK38" s="403"/>
      <c r="CL38" s="404"/>
      <c r="CM38" s="402">
        <v>2370</v>
      </c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4"/>
    </row>
    <row r="39" spans="2:105" ht="12.75" hidden="1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9"/>
      <c r="O39" s="524" t="s">
        <v>60</v>
      </c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2"/>
      <c r="BH39" s="27">
        <v>1215</v>
      </c>
      <c r="BI39" s="402">
        <f>465-465</f>
        <v>0</v>
      </c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4"/>
      <c r="BX39" s="402">
        <f>465-465</f>
        <v>0</v>
      </c>
      <c r="BY39" s="403"/>
      <c r="BZ39" s="403"/>
      <c r="CA39" s="403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404"/>
      <c r="CM39" s="402">
        <f>465-465</f>
        <v>0</v>
      </c>
      <c r="CN39" s="403"/>
      <c r="CO39" s="403"/>
      <c r="CP39" s="403"/>
      <c r="CQ39" s="403"/>
      <c r="CR39" s="403"/>
      <c r="CS39" s="403"/>
      <c r="CT39" s="403"/>
      <c r="CU39" s="403"/>
      <c r="CV39" s="403"/>
      <c r="CW39" s="403"/>
      <c r="CX39" s="403"/>
      <c r="CY39" s="403"/>
      <c r="CZ39" s="403"/>
      <c r="DA39" s="404"/>
    </row>
    <row r="40" spans="2:105" ht="12.75" hidden="1" customHeight="1">
      <c r="B40" s="397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9"/>
      <c r="O40" s="524" t="s">
        <v>61</v>
      </c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2"/>
      <c r="BH40" s="27">
        <v>1219</v>
      </c>
      <c r="BI40" s="402">
        <v>0</v>
      </c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3"/>
      <c r="BW40" s="404"/>
      <c r="BX40" s="402">
        <v>0</v>
      </c>
      <c r="BY40" s="403"/>
      <c r="BZ40" s="403"/>
      <c r="CA40" s="403"/>
      <c r="CB40" s="403"/>
      <c r="CC40" s="403"/>
      <c r="CD40" s="403"/>
      <c r="CE40" s="403"/>
      <c r="CF40" s="403"/>
      <c r="CG40" s="403"/>
      <c r="CH40" s="403"/>
      <c r="CI40" s="403"/>
      <c r="CJ40" s="403"/>
      <c r="CK40" s="403"/>
      <c r="CL40" s="404"/>
      <c r="CM40" s="402">
        <v>0</v>
      </c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4"/>
    </row>
    <row r="41" spans="2:105" ht="25.5" customHeight="1">
      <c r="B41" s="397" t="s">
        <v>279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9"/>
      <c r="O41" s="19"/>
      <c r="P41" s="405" t="s">
        <v>62</v>
      </c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6"/>
      <c r="BH41" s="21">
        <v>1220</v>
      </c>
      <c r="BI41" s="402">
        <v>5024</v>
      </c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  <c r="BW41" s="404"/>
      <c r="BX41" s="402">
        <v>7836</v>
      </c>
      <c r="BY41" s="403"/>
      <c r="BZ41" s="403"/>
      <c r="CA41" s="403"/>
      <c r="CB41" s="403"/>
      <c r="CC41" s="403"/>
      <c r="CD41" s="403"/>
      <c r="CE41" s="403"/>
      <c r="CF41" s="403"/>
      <c r="CG41" s="403"/>
      <c r="CH41" s="403"/>
      <c r="CI41" s="403"/>
      <c r="CJ41" s="403"/>
      <c r="CK41" s="403"/>
      <c r="CL41" s="404"/>
      <c r="CM41" s="402">
        <v>586</v>
      </c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4"/>
    </row>
    <row r="42" spans="2:105">
      <c r="B42" s="397" t="s">
        <v>280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9"/>
      <c r="O42" s="19"/>
      <c r="P42" s="517" t="s">
        <v>63</v>
      </c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8"/>
      <c r="BH42" s="20">
        <v>1230</v>
      </c>
      <c r="BI42" s="402">
        <f>BI43+BI44</f>
        <v>13584938</v>
      </c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4"/>
      <c r="BX42" s="402">
        <f>BX43+BX44</f>
        <v>10077906</v>
      </c>
      <c r="BY42" s="403"/>
      <c r="BZ42" s="403"/>
      <c r="CA42" s="403"/>
      <c r="CB42" s="403"/>
      <c r="CC42" s="403"/>
      <c r="CD42" s="403"/>
      <c r="CE42" s="403"/>
      <c r="CF42" s="403"/>
      <c r="CG42" s="403"/>
      <c r="CH42" s="403"/>
      <c r="CI42" s="403"/>
      <c r="CJ42" s="403"/>
      <c r="CK42" s="403"/>
      <c r="CL42" s="404"/>
      <c r="CM42" s="402">
        <f>CM43+CM44</f>
        <v>5782902</v>
      </c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4"/>
    </row>
    <row r="43" spans="2:105" ht="45.75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9"/>
      <c r="O43" s="524" t="s">
        <v>64</v>
      </c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2"/>
      <c r="BH43" s="27">
        <v>1231</v>
      </c>
      <c r="BI43" s="402">
        <v>13115612</v>
      </c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  <c r="BW43" s="404"/>
      <c r="BX43" s="402">
        <v>9491391</v>
      </c>
      <c r="BY43" s="403"/>
      <c r="BZ43" s="403"/>
      <c r="CA43" s="403"/>
      <c r="CB43" s="403"/>
      <c r="CC43" s="403"/>
      <c r="CD43" s="403"/>
      <c r="CE43" s="403"/>
      <c r="CF43" s="403"/>
      <c r="CG43" s="403"/>
      <c r="CH43" s="403"/>
      <c r="CI43" s="403"/>
      <c r="CJ43" s="403"/>
      <c r="CK43" s="403"/>
      <c r="CL43" s="404"/>
      <c r="CM43" s="402">
        <v>5086762</v>
      </c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4"/>
    </row>
    <row r="44" spans="2:105" ht="35.25" customHeight="1">
      <c r="B44" s="397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9"/>
      <c r="O44" s="524" t="s">
        <v>65</v>
      </c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2"/>
      <c r="BH44" s="27">
        <v>1232</v>
      </c>
      <c r="BI44" s="402">
        <v>469326</v>
      </c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4"/>
      <c r="BX44" s="402">
        <v>586515</v>
      </c>
      <c r="BY44" s="403"/>
      <c r="BZ44" s="403"/>
      <c r="CA44" s="403"/>
      <c r="CB44" s="403"/>
      <c r="CC44" s="403"/>
      <c r="CD44" s="403"/>
      <c r="CE44" s="403"/>
      <c r="CF44" s="403"/>
      <c r="CG44" s="403"/>
      <c r="CH44" s="403"/>
      <c r="CI44" s="403"/>
      <c r="CJ44" s="403"/>
      <c r="CK44" s="403"/>
      <c r="CL44" s="404"/>
      <c r="CM44" s="402">
        <v>696140</v>
      </c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4"/>
    </row>
    <row r="45" spans="2:105" ht="27.75" customHeight="1">
      <c r="B45" s="397" t="s">
        <v>276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9"/>
      <c r="O45" s="19"/>
      <c r="P45" s="522" t="s">
        <v>66</v>
      </c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522"/>
      <c r="AN45" s="522"/>
      <c r="AO45" s="522"/>
      <c r="AP45" s="522"/>
      <c r="AQ45" s="522"/>
      <c r="AR45" s="522"/>
      <c r="AS45" s="522"/>
      <c r="AT45" s="522"/>
      <c r="AU45" s="522"/>
      <c r="AV45" s="522"/>
      <c r="AW45" s="522"/>
      <c r="AX45" s="522"/>
      <c r="AY45" s="522"/>
      <c r="AZ45" s="522"/>
      <c r="BA45" s="522"/>
      <c r="BB45" s="522"/>
      <c r="BC45" s="522"/>
      <c r="BD45" s="522"/>
      <c r="BE45" s="522"/>
      <c r="BF45" s="522"/>
      <c r="BG45" s="523"/>
      <c r="BH45" s="20">
        <v>1240</v>
      </c>
      <c r="BI45" s="407">
        <v>12429</v>
      </c>
      <c r="BJ45" s="408"/>
      <c r="BK45" s="408"/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9"/>
      <c r="BX45" s="407">
        <v>0</v>
      </c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9"/>
      <c r="CM45" s="407">
        <v>0</v>
      </c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9"/>
    </row>
    <row r="46" spans="2:105" ht="38.25" customHeight="1">
      <c r="B46" s="397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9"/>
      <c r="O46" s="19"/>
      <c r="P46" s="522" t="s">
        <v>67</v>
      </c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3"/>
      <c r="BH46" s="20">
        <v>1241</v>
      </c>
      <c r="BI46" s="407">
        <v>0</v>
      </c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9"/>
      <c r="BX46" s="407">
        <v>0</v>
      </c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9"/>
      <c r="CM46" s="407">
        <v>0</v>
      </c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9"/>
    </row>
    <row r="47" spans="2:105" ht="38.25" customHeight="1">
      <c r="B47" s="397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9"/>
      <c r="O47" s="19"/>
      <c r="P47" s="522" t="s">
        <v>68</v>
      </c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22"/>
      <c r="BG47" s="523"/>
      <c r="BH47" s="20">
        <v>1242</v>
      </c>
      <c r="BI47" s="407">
        <v>0</v>
      </c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9"/>
      <c r="BX47" s="407">
        <v>0</v>
      </c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9"/>
      <c r="CM47" s="407">
        <v>0</v>
      </c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9"/>
    </row>
    <row r="48" spans="2:105">
      <c r="B48" s="397" t="s">
        <v>281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9"/>
      <c r="O48" s="19"/>
      <c r="P48" s="517" t="s">
        <v>69</v>
      </c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8"/>
      <c r="BH48" s="20">
        <v>1250</v>
      </c>
      <c r="BI48" s="402">
        <v>405</v>
      </c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404"/>
      <c r="BX48" s="402">
        <v>417</v>
      </c>
      <c r="BY48" s="403"/>
      <c r="BZ48" s="403"/>
      <c r="CA48" s="403"/>
      <c r="CB48" s="403"/>
      <c r="CC48" s="403"/>
      <c r="CD48" s="403"/>
      <c r="CE48" s="403"/>
      <c r="CF48" s="403"/>
      <c r="CG48" s="403"/>
      <c r="CH48" s="403"/>
      <c r="CI48" s="403"/>
      <c r="CJ48" s="403"/>
      <c r="CK48" s="403"/>
      <c r="CL48" s="404"/>
      <c r="CM48" s="402">
        <v>381</v>
      </c>
      <c r="CN48" s="403"/>
      <c r="CO48" s="403"/>
      <c r="CP48" s="403"/>
      <c r="CQ48" s="403"/>
      <c r="CR48" s="403"/>
      <c r="CS48" s="403"/>
      <c r="CT48" s="403"/>
      <c r="CU48" s="403"/>
      <c r="CV48" s="403"/>
      <c r="CW48" s="403"/>
      <c r="CX48" s="403"/>
      <c r="CY48" s="403"/>
      <c r="CZ48" s="403"/>
      <c r="DA48" s="404"/>
    </row>
    <row r="49" spans="1:105">
      <c r="B49" s="397" t="s">
        <v>280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  <c r="O49" s="19"/>
      <c r="P49" s="517" t="s">
        <v>70</v>
      </c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8"/>
      <c r="BH49" s="20">
        <v>1260</v>
      </c>
      <c r="BI49" s="402">
        <v>4757</v>
      </c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4"/>
      <c r="BX49" s="402">
        <v>953</v>
      </c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4"/>
      <c r="CM49" s="402">
        <v>80</v>
      </c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4"/>
    </row>
    <row r="50" spans="1:105" s="24" customFormat="1" ht="36" customHeight="1" thickBot="1">
      <c r="B50" s="384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6"/>
      <c r="O50" s="22"/>
      <c r="P50" s="519" t="s">
        <v>71</v>
      </c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C50" s="520"/>
      <c r="BD50" s="520"/>
      <c r="BE50" s="520"/>
      <c r="BF50" s="520"/>
      <c r="BG50" s="521"/>
      <c r="BH50" s="23">
        <v>1261</v>
      </c>
      <c r="BI50" s="389">
        <v>0</v>
      </c>
      <c r="BJ50" s="390"/>
      <c r="BK50" s="390"/>
      <c r="BL50" s="390"/>
      <c r="BM50" s="390"/>
      <c r="BN50" s="390"/>
      <c r="BO50" s="390"/>
      <c r="BP50" s="390"/>
      <c r="BQ50" s="390"/>
      <c r="BR50" s="390"/>
      <c r="BS50" s="390"/>
      <c r="BT50" s="390"/>
      <c r="BU50" s="390"/>
      <c r="BV50" s="390"/>
      <c r="BW50" s="391"/>
      <c r="BX50" s="389">
        <v>0</v>
      </c>
      <c r="BY50" s="390"/>
      <c r="BZ50" s="390"/>
      <c r="CA50" s="390"/>
      <c r="CB50" s="390"/>
      <c r="CC50" s="390"/>
      <c r="CD50" s="390"/>
      <c r="CE50" s="390"/>
      <c r="CF50" s="390"/>
      <c r="CG50" s="390"/>
      <c r="CH50" s="390"/>
      <c r="CI50" s="390"/>
      <c r="CJ50" s="390"/>
      <c r="CK50" s="390"/>
      <c r="CL50" s="391"/>
      <c r="CM50" s="389">
        <v>0</v>
      </c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1"/>
    </row>
    <row r="51" spans="1:105" s="24" customFormat="1" ht="13.5" thickBot="1"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6"/>
      <c r="O51" s="28"/>
      <c r="P51" s="515" t="s">
        <v>72</v>
      </c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6"/>
      <c r="BH51" s="29">
        <v>1200</v>
      </c>
      <c r="BI51" s="394">
        <f>BI34+BI41+BI42+BI45+BI48+BI49</f>
        <v>13711471</v>
      </c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6"/>
      <c r="BX51" s="394">
        <f>BX34+BX41+BX42+BX45+BX48+BX49</f>
        <v>10169003</v>
      </c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6"/>
      <c r="CM51" s="394">
        <f>CM34+CM41+CM42+CM45+CM48+CM49</f>
        <v>5893572</v>
      </c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6"/>
    </row>
    <row r="52" spans="1:105" ht="15.75" thickBot="1">
      <c r="B52" s="374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6"/>
      <c r="O52" s="25"/>
      <c r="P52" s="377" t="s">
        <v>73</v>
      </c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8"/>
      <c r="BH52" s="26">
        <v>1600</v>
      </c>
      <c r="BI52" s="379">
        <f>BI33+BI51</f>
        <v>19373250</v>
      </c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1"/>
      <c r="BX52" s="379">
        <f>BX33+BX51</f>
        <v>16448129</v>
      </c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1"/>
      <c r="CM52" s="379">
        <f>CM33+CM51</f>
        <v>12814043</v>
      </c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1"/>
    </row>
    <row r="53" spans="1:105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3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</row>
    <row r="54" spans="1:105" ht="26.2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3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</row>
    <row r="55" spans="1:105" s="5" customFormat="1" ht="12">
      <c r="A55" s="19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34" t="s">
        <v>74</v>
      </c>
    </row>
    <row r="56" spans="1:105" s="5" customFormat="1" ht="6" customHeight="1" thickBot="1">
      <c r="A56" s="19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34"/>
    </row>
    <row r="57" spans="1:105" ht="20.100000000000001" customHeight="1">
      <c r="B57" s="487" t="s">
        <v>37</v>
      </c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9"/>
      <c r="O57" s="496" t="s">
        <v>38</v>
      </c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8"/>
      <c r="BH57" s="505" t="s">
        <v>39</v>
      </c>
      <c r="BI57" s="452" t="s">
        <v>40</v>
      </c>
      <c r="BJ57" s="508"/>
      <c r="BK57" s="508"/>
      <c r="BL57" s="508"/>
      <c r="BM57" s="508"/>
      <c r="BN57" s="508"/>
      <c r="BO57" s="508"/>
      <c r="BP57" s="508"/>
      <c r="BQ57" s="508"/>
      <c r="BR57" s="508"/>
      <c r="BS57" s="508"/>
      <c r="BT57" s="508"/>
      <c r="BU57" s="508"/>
      <c r="BV57" s="508"/>
      <c r="BW57" s="509"/>
      <c r="BX57" s="452" t="s">
        <v>40</v>
      </c>
      <c r="BY57" s="508"/>
      <c r="BZ57" s="508"/>
      <c r="CA57" s="508"/>
      <c r="CB57" s="508"/>
      <c r="CC57" s="508"/>
      <c r="CD57" s="508"/>
      <c r="CE57" s="508"/>
      <c r="CF57" s="508"/>
      <c r="CG57" s="508"/>
      <c r="CH57" s="508"/>
      <c r="CI57" s="508"/>
      <c r="CJ57" s="508"/>
      <c r="CK57" s="508"/>
      <c r="CL57" s="509"/>
      <c r="CM57" s="452" t="s">
        <v>41</v>
      </c>
      <c r="CN57" s="508"/>
      <c r="CO57" s="508"/>
      <c r="CP57" s="508"/>
      <c r="CQ57" s="508"/>
      <c r="CR57" s="508"/>
      <c r="CS57" s="508"/>
      <c r="CT57" s="508"/>
      <c r="CU57" s="508"/>
      <c r="CV57" s="508"/>
      <c r="CW57" s="508"/>
      <c r="CX57" s="508"/>
      <c r="CY57" s="508"/>
      <c r="CZ57" s="508"/>
      <c r="DA57" s="509"/>
    </row>
    <row r="58" spans="1:105">
      <c r="B58" s="490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2"/>
      <c r="O58" s="499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0"/>
      <c r="AJ58" s="500"/>
      <c r="AK58" s="500"/>
      <c r="AL58" s="500"/>
      <c r="AM58" s="500"/>
      <c r="AN58" s="500"/>
      <c r="AO58" s="500"/>
      <c r="AP58" s="500"/>
      <c r="AQ58" s="500"/>
      <c r="AR58" s="500"/>
      <c r="AS58" s="500"/>
      <c r="AT58" s="500"/>
      <c r="AU58" s="500"/>
      <c r="AV58" s="500"/>
      <c r="AW58" s="500"/>
      <c r="AX58" s="500"/>
      <c r="AY58" s="500"/>
      <c r="AZ58" s="500"/>
      <c r="BA58" s="500"/>
      <c r="BB58" s="500"/>
      <c r="BC58" s="500"/>
      <c r="BD58" s="500"/>
      <c r="BE58" s="500"/>
      <c r="BF58" s="500"/>
      <c r="BG58" s="501"/>
      <c r="BH58" s="506"/>
      <c r="BI58" s="510">
        <v>20</v>
      </c>
      <c r="BJ58" s="469"/>
      <c r="BK58" s="469"/>
      <c r="BL58" s="469"/>
      <c r="BM58" s="469"/>
      <c r="BN58" s="469"/>
      <c r="BO58" s="511" t="s">
        <v>5</v>
      </c>
      <c r="BP58" s="511"/>
      <c r="BQ58" s="511"/>
      <c r="BR58" s="511"/>
      <c r="BS58" s="13" t="s">
        <v>6</v>
      </c>
      <c r="BT58" s="13"/>
      <c r="BU58" s="13"/>
      <c r="BV58" s="13"/>
      <c r="BW58" s="14"/>
      <c r="BX58" s="510">
        <v>20</v>
      </c>
      <c r="BY58" s="469"/>
      <c r="BZ58" s="469"/>
      <c r="CA58" s="469"/>
      <c r="CB58" s="469"/>
      <c r="CC58" s="469"/>
      <c r="CD58" s="511" t="s">
        <v>30</v>
      </c>
      <c r="CE58" s="511"/>
      <c r="CF58" s="511"/>
      <c r="CG58" s="511"/>
      <c r="CH58" s="13" t="s">
        <v>6</v>
      </c>
      <c r="CI58" s="13"/>
      <c r="CJ58" s="13"/>
      <c r="CK58" s="13"/>
      <c r="CL58" s="14"/>
      <c r="CM58" s="15"/>
      <c r="CN58" s="13"/>
      <c r="CO58" s="469">
        <v>20</v>
      </c>
      <c r="CP58" s="469"/>
      <c r="CQ58" s="469"/>
      <c r="CR58" s="469"/>
      <c r="CS58" s="470" t="s">
        <v>42</v>
      </c>
      <c r="CT58" s="470"/>
      <c r="CU58" s="470"/>
      <c r="CV58" s="470"/>
      <c r="CW58" s="13" t="s">
        <v>6</v>
      </c>
      <c r="CX58" s="13"/>
      <c r="CY58" s="13"/>
      <c r="CZ58" s="13"/>
      <c r="DA58" s="14"/>
    </row>
    <row r="59" spans="1:105" ht="7.5" customHeight="1" thickBot="1">
      <c r="B59" s="493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5"/>
      <c r="O59" s="502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3"/>
      <c r="AU59" s="503"/>
      <c r="AV59" s="503"/>
      <c r="AW59" s="503"/>
      <c r="AX59" s="503"/>
      <c r="AY59" s="503"/>
      <c r="AZ59" s="503"/>
      <c r="BA59" s="503"/>
      <c r="BB59" s="503"/>
      <c r="BC59" s="503"/>
      <c r="BD59" s="503"/>
      <c r="BE59" s="503"/>
      <c r="BF59" s="503"/>
      <c r="BG59" s="504"/>
      <c r="BH59" s="507"/>
      <c r="BI59" s="471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3"/>
      <c r="BX59" s="471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3"/>
      <c r="CM59" s="471"/>
      <c r="CN59" s="472"/>
      <c r="CO59" s="472"/>
      <c r="CP59" s="472"/>
      <c r="CQ59" s="472"/>
      <c r="CR59" s="472"/>
      <c r="CS59" s="472"/>
      <c r="CT59" s="472"/>
      <c r="CU59" s="472"/>
      <c r="CV59" s="472"/>
      <c r="CW59" s="472"/>
      <c r="CX59" s="472"/>
      <c r="CY59" s="472"/>
      <c r="CZ59" s="472"/>
      <c r="DA59" s="473"/>
    </row>
    <row r="60" spans="1:105">
      <c r="B60" s="474" t="s">
        <v>282</v>
      </c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6"/>
      <c r="O60" s="434" t="s">
        <v>75</v>
      </c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6"/>
      <c r="BH60" s="437">
        <v>1310</v>
      </c>
      <c r="BI60" s="460">
        <v>2028708</v>
      </c>
      <c r="BJ60" s="461"/>
      <c r="BK60" s="461"/>
      <c r="BL60" s="461"/>
      <c r="BM60" s="461"/>
      <c r="BN60" s="461"/>
      <c r="BO60" s="461"/>
      <c r="BP60" s="461"/>
      <c r="BQ60" s="461"/>
      <c r="BR60" s="461"/>
      <c r="BS60" s="461"/>
      <c r="BT60" s="461"/>
      <c r="BU60" s="461"/>
      <c r="BV60" s="461"/>
      <c r="BW60" s="462"/>
      <c r="BX60" s="460">
        <v>2028708</v>
      </c>
      <c r="BY60" s="461"/>
      <c r="BZ60" s="461"/>
      <c r="CA60" s="461"/>
      <c r="CB60" s="461"/>
      <c r="CC60" s="461"/>
      <c r="CD60" s="461"/>
      <c r="CE60" s="461"/>
      <c r="CF60" s="461"/>
      <c r="CG60" s="461"/>
      <c r="CH60" s="461"/>
      <c r="CI60" s="461"/>
      <c r="CJ60" s="461"/>
      <c r="CK60" s="461"/>
      <c r="CL60" s="462"/>
      <c r="CM60" s="460">
        <v>2028708</v>
      </c>
      <c r="CN60" s="461"/>
      <c r="CO60" s="461"/>
      <c r="CP60" s="461"/>
      <c r="CQ60" s="461"/>
      <c r="CR60" s="461"/>
      <c r="CS60" s="461"/>
      <c r="CT60" s="461"/>
      <c r="CU60" s="461"/>
      <c r="CV60" s="461"/>
      <c r="CW60" s="461"/>
      <c r="CX60" s="461"/>
      <c r="CY60" s="461"/>
      <c r="CZ60" s="461"/>
      <c r="DA60" s="462"/>
    </row>
    <row r="61" spans="1:105" ht="25.5" customHeight="1">
      <c r="B61" s="477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9"/>
      <c r="O61" s="450" t="s">
        <v>76</v>
      </c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512"/>
      <c r="BH61" s="480"/>
      <c r="BI61" s="481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3"/>
      <c r="BX61" s="481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3"/>
      <c r="CM61" s="481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3"/>
    </row>
    <row r="62" spans="1:105" ht="25.5" customHeight="1">
      <c r="B62" s="431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3"/>
      <c r="O62" s="16"/>
      <c r="P62" s="513" t="s">
        <v>77</v>
      </c>
      <c r="Q62" s="513"/>
      <c r="R62" s="513"/>
      <c r="S62" s="513"/>
      <c r="T62" s="513"/>
      <c r="U62" s="513"/>
      <c r="V62" s="513"/>
      <c r="W62" s="513"/>
      <c r="X62" s="513"/>
      <c r="Y62" s="513"/>
      <c r="Z62" s="513"/>
      <c r="AA62" s="513"/>
      <c r="AB62" s="513"/>
      <c r="AC62" s="513"/>
      <c r="AD62" s="513"/>
      <c r="AE62" s="513"/>
      <c r="AF62" s="513"/>
      <c r="AG62" s="513"/>
      <c r="AH62" s="513"/>
      <c r="AI62" s="513"/>
      <c r="AJ62" s="513"/>
      <c r="AK62" s="513"/>
      <c r="AL62" s="513"/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  <c r="BB62" s="513"/>
      <c r="BC62" s="513"/>
      <c r="BD62" s="513"/>
      <c r="BE62" s="513"/>
      <c r="BF62" s="513"/>
      <c r="BG62" s="514"/>
      <c r="BH62" s="438"/>
      <c r="BI62" s="484"/>
      <c r="BJ62" s="485"/>
      <c r="BK62" s="485"/>
      <c r="BL62" s="485"/>
      <c r="BM62" s="485"/>
      <c r="BN62" s="485"/>
      <c r="BO62" s="485"/>
      <c r="BP62" s="485"/>
      <c r="BQ62" s="485"/>
      <c r="BR62" s="485"/>
      <c r="BS62" s="485"/>
      <c r="BT62" s="485"/>
      <c r="BU62" s="485"/>
      <c r="BV62" s="485"/>
      <c r="BW62" s="486"/>
      <c r="BX62" s="484"/>
      <c r="BY62" s="485"/>
      <c r="BZ62" s="485"/>
      <c r="CA62" s="485"/>
      <c r="CB62" s="485"/>
      <c r="CC62" s="485"/>
      <c r="CD62" s="485"/>
      <c r="CE62" s="485"/>
      <c r="CF62" s="485"/>
      <c r="CG62" s="485"/>
      <c r="CH62" s="485"/>
      <c r="CI62" s="485"/>
      <c r="CJ62" s="485"/>
      <c r="CK62" s="485"/>
      <c r="CL62" s="486"/>
      <c r="CM62" s="484"/>
      <c r="CN62" s="485"/>
      <c r="CO62" s="485"/>
      <c r="CP62" s="485"/>
      <c r="CQ62" s="485"/>
      <c r="CR62" s="485"/>
      <c r="CS62" s="485"/>
      <c r="CT62" s="485"/>
      <c r="CU62" s="485"/>
      <c r="CV62" s="485"/>
      <c r="CW62" s="485"/>
      <c r="CX62" s="485"/>
      <c r="CY62" s="485"/>
      <c r="CZ62" s="485"/>
      <c r="DA62" s="486"/>
    </row>
    <row r="63" spans="1:105" ht="25.5" customHeight="1">
      <c r="B63" s="397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9"/>
      <c r="O63" s="19"/>
      <c r="P63" s="405" t="s">
        <v>78</v>
      </c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6"/>
      <c r="BH63" s="21">
        <v>1320</v>
      </c>
      <c r="BI63" s="467" t="s">
        <v>79</v>
      </c>
      <c r="BJ63" s="468"/>
      <c r="BK63" s="408">
        <v>0</v>
      </c>
      <c r="BL63" s="408"/>
      <c r="BM63" s="408"/>
      <c r="BN63" s="408"/>
      <c r="BO63" s="408"/>
      <c r="BP63" s="408"/>
      <c r="BQ63" s="408"/>
      <c r="BR63" s="408"/>
      <c r="BS63" s="408"/>
      <c r="BT63" s="408"/>
      <c r="BU63" s="408"/>
      <c r="BV63" s="465" t="s">
        <v>80</v>
      </c>
      <c r="BW63" s="466"/>
      <c r="BX63" s="467" t="s">
        <v>79</v>
      </c>
      <c r="BY63" s="468"/>
      <c r="BZ63" s="408">
        <v>0</v>
      </c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65" t="s">
        <v>80</v>
      </c>
      <c r="CL63" s="466"/>
      <c r="CM63" s="467" t="s">
        <v>79</v>
      </c>
      <c r="CN63" s="468"/>
      <c r="CO63" s="408">
        <v>0</v>
      </c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65" t="s">
        <v>80</v>
      </c>
      <c r="DA63" s="466"/>
    </row>
    <row r="64" spans="1:105">
      <c r="B64" s="397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9"/>
      <c r="O64" s="19"/>
      <c r="P64" s="400" t="s">
        <v>81</v>
      </c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1"/>
      <c r="BH64" s="20">
        <v>1340</v>
      </c>
      <c r="BI64" s="407">
        <v>0</v>
      </c>
      <c r="BJ64" s="408"/>
      <c r="BK64" s="408"/>
      <c r="BL64" s="408"/>
      <c r="BM64" s="408"/>
      <c r="BN64" s="408"/>
      <c r="BO64" s="408"/>
      <c r="BP64" s="408"/>
      <c r="BQ64" s="408"/>
      <c r="BR64" s="408"/>
      <c r="BS64" s="408"/>
      <c r="BT64" s="408"/>
      <c r="BU64" s="408"/>
      <c r="BV64" s="408"/>
      <c r="BW64" s="409"/>
      <c r="BX64" s="407">
        <v>0</v>
      </c>
      <c r="BY64" s="408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9"/>
      <c r="CM64" s="407">
        <v>0</v>
      </c>
      <c r="CN64" s="40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9"/>
    </row>
    <row r="65" spans="2:122">
      <c r="B65" s="397" t="s">
        <v>282</v>
      </c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9"/>
      <c r="O65" s="19"/>
      <c r="P65" s="400" t="s">
        <v>82</v>
      </c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1"/>
      <c r="BH65" s="20">
        <v>1350</v>
      </c>
      <c r="BI65" s="402">
        <v>11733943</v>
      </c>
      <c r="BJ65" s="403"/>
      <c r="BK65" s="403"/>
      <c r="BL65" s="403"/>
      <c r="BM65" s="403"/>
      <c r="BN65" s="403"/>
      <c r="BO65" s="403"/>
      <c r="BP65" s="403"/>
      <c r="BQ65" s="403"/>
      <c r="BR65" s="403"/>
      <c r="BS65" s="403"/>
      <c r="BT65" s="403"/>
      <c r="BU65" s="403"/>
      <c r="BV65" s="403"/>
      <c r="BW65" s="404"/>
      <c r="BX65" s="402">
        <v>11733943</v>
      </c>
      <c r="BY65" s="403"/>
      <c r="BZ65" s="403"/>
      <c r="CA65" s="403"/>
      <c r="CB65" s="403"/>
      <c r="CC65" s="403"/>
      <c r="CD65" s="403"/>
      <c r="CE65" s="403"/>
      <c r="CF65" s="403"/>
      <c r="CG65" s="403"/>
      <c r="CH65" s="403"/>
      <c r="CI65" s="403"/>
      <c r="CJ65" s="403"/>
      <c r="CK65" s="403"/>
      <c r="CL65" s="404"/>
      <c r="CM65" s="402">
        <v>11733943</v>
      </c>
      <c r="CN65" s="403"/>
      <c r="CO65" s="403"/>
      <c r="CP65" s="403"/>
      <c r="CQ65" s="403"/>
      <c r="CR65" s="403"/>
      <c r="CS65" s="403"/>
      <c r="CT65" s="403"/>
      <c r="CU65" s="403"/>
      <c r="CV65" s="403"/>
      <c r="CW65" s="403"/>
      <c r="CX65" s="403"/>
      <c r="CY65" s="403"/>
      <c r="CZ65" s="403"/>
      <c r="DA65" s="404"/>
    </row>
    <row r="66" spans="2:122">
      <c r="B66" s="397" t="s">
        <v>282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9"/>
      <c r="O66" s="19"/>
      <c r="P66" s="400" t="s">
        <v>83</v>
      </c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1"/>
      <c r="BH66" s="20">
        <v>1360</v>
      </c>
      <c r="BI66" s="402">
        <v>108192</v>
      </c>
      <c r="BJ66" s="403"/>
      <c r="BK66" s="403"/>
      <c r="BL66" s="403"/>
      <c r="BM66" s="403"/>
      <c r="BN66" s="403"/>
      <c r="BO66" s="403"/>
      <c r="BP66" s="403"/>
      <c r="BQ66" s="403"/>
      <c r="BR66" s="403"/>
      <c r="BS66" s="403"/>
      <c r="BT66" s="403"/>
      <c r="BU66" s="403"/>
      <c r="BV66" s="403"/>
      <c r="BW66" s="404"/>
      <c r="BX66" s="402">
        <v>101435</v>
      </c>
      <c r="BY66" s="403"/>
      <c r="BZ66" s="403"/>
      <c r="CA66" s="403"/>
      <c r="CB66" s="403"/>
      <c r="CC66" s="403"/>
      <c r="CD66" s="403"/>
      <c r="CE66" s="403"/>
      <c r="CF66" s="403"/>
      <c r="CG66" s="403"/>
      <c r="CH66" s="403"/>
      <c r="CI66" s="403"/>
      <c r="CJ66" s="403"/>
      <c r="CK66" s="403"/>
      <c r="CL66" s="404"/>
      <c r="CM66" s="402">
        <v>94679</v>
      </c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4"/>
    </row>
    <row r="67" spans="2:122" ht="15.75" thickBot="1">
      <c r="B67" s="397" t="s">
        <v>277</v>
      </c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9"/>
      <c r="O67" s="36"/>
      <c r="P67" s="463" t="s">
        <v>84</v>
      </c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4"/>
      <c r="BH67" s="37">
        <v>1370</v>
      </c>
      <c r="BI67" s="442"/>
      <c r="BJ67" s="443"/>
      <c r="BK67" s="444">
        <v>4358782</v>
      </c>
      <c r="BL67" s="444"/>
      <c r="BM67" s="444"/>
      <c r="BN67" s="444"/>
      <c r="BO67" s="444"/>
      <c r="BP67" s="444"/>
      <c r="BQ67" s="444"/>
      <c r="BR67" s="444"/>
      <c r="BS67" s="444"/>
      <c r="BT67" s="444"/>
      <c r="BU67" s="444"/>
      <c r="BV67" s="445"/>
      <c r="BW67" s="446"/>
      <c r="BX67" s="442"/>
      <c r="BY67" s="443"/>
      <c r="BZ67" s="444">
        <v>1389111</v>
      </c>
      <c r="CA67" s="444"/>
      <c r="CB67" s="444"/>
      <c r="CC67" s="444"/>
      <c r="CD67" s="444"/>
      <c r="CE67" s="444"/>
      <c r="CF67" s="444"/>
      <c r="CG67" s="444"/>
      <c r="CH67" s="444"/>
      <c r="CI67" s="444"/>
      <c r="CJ67" s="444"/>
      <c r="CK67" s="445"/>
      <c r="CL67" s="446"/>
      <c r="CM67" s="442" t="s">
        <v>79</v>
      </c>
      <c r="CN67" s="443"/>
      <c r="CO67" s="444">
        <v>2323860</v>
      </c>
      <c r="CP67" s="444"/>
      <c r="CQ67" s="444"/>
      <c r="CR67" s="444"/>
      <c r="CS67" s="444"/>
      <c r="CT67" s="444"/>
      <c r="CU67" s="444"/>
      <c r="CV67" s="444"/>
      <c r="CW67" s="444"/>
      <c r="CX67" s="444"/>
      <c r="CY67" s="444"/>
      <c r="CZ67" s="457" t="s">
        <v>80</v>
      </c>
      <c r="DA67" s="458"/>
    </row>
    <row r="68" spans="2:122" ht="15.75" thickBot="1">
      <c r="B68" s="397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9"/>
      <c r="O68" s="25"/>
      <c r="P68" s="424" t="s">
        <v>85</v>
      </c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4"/>
      <c r="BE68" s="424"/>
      <c r="BF68" s="424"/>
      <c r="BG68" s="459"/>
      <c r="BH68" s="38">
        <v>1300</v>
      </c>
      <c r="BI68" s="460">
        <f>BI60+BI66+BK67+BI65</f>
        <v>18229625</v>
      </c>
      <c r="BJ68" s="461"/>
      <c r="BK68" s="461"/>
      <c r="BL68" s="461"/>
      <c r="BM68" s="461"/>
      <c r="BN68" s="461"/>
      <c r="BO68" s="461"/>
      <c r="BP68" s="461"/>
      <c r="BQ68" s="461"/>
      <c r="BR68" s="461"/>
      <c r="BS68" s="461"/>
      <c r="BT68" s="461"/>
      <c r="BU68" s="461"/>
      <c r="BV68" s="461"/>
      <c r="BW68" s="462"/>
      <c r="BX68" s="460">
        <f>BX60+BX66-+Z67+BX65+BZ67</f>
        <v>15253197</v>
      </c>
      <c r="BY68" s="461"/>
      <c r="BZ68" s="461"/>
      <c r="CA68" s="461"/>
      <c r="CB68" s="461"/>
      <c r="CC68" s="461"/>
      <c r="CD68" s="461"/>
      <c r="CE68" s="461"/>
      <c r="CF68" s="461"/>
      <c r="CG68" s="461"/>
      <c r="CH68" s="461"/>
      <c r="CI68" s="461"/>
      <c r="CJ68" s="461"/>
      <c r="CK68" s="461"/>
      <c r="CL68" s="462"/>
      <c r="CM68" s="460">
        <f>CM60+CM66-CO67+CM65</f>
        <v>11533470</v>
      </c>
      <c r="CN68" s="461"/>
      <c r="CO68" s="461"/>
      <c r="CP68" s="461"/>
      <c r="CQ68" s="461"/>
      <c r="CR68" s="461"/>
      <c r="CS68" s="461"/>
      <c r="CT68" s="461"/>
      <c r="CU68" s="461"/>
      <c r="CV68" s="461"/>
      <c r="CW68" s="461"/>
      <c r="CX68" s="461"/>
      <c r="CY68" s="461"/>
      <c r="CZ68" s="461"/>
      <c r="DA68" s="462"/>
    </row>
    <row r="69" spans="2:122" ht="13.5" customHeight="1">
      <c r="B69" s="428" t="s">
        <v>288</v>
      </c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30"/>
      <c r="O69" s="450" t="s">
        <v>86</v>
      </c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2">
        <v>1410</v>
      </c>
      <c r="BI69" s="454">
        <v>52332</v>
      </c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6"/>
      <c r="BX69" s="454">
        <v>0</v>
      </c>
      <c r="BY69" s="455"/>
      <c r="BZ69" s="455"/>
      <c r="CA69" s="455"/>
      <c r="CB69" s="455"/>
      <c r="CC69" s="455"/>
      <c r="CD69" s="455"/>
      <c r="CE69" s="455"/>
      <c r="CF69" s="455"/>
      <c r="CG69" s="455"/>
      <c r="CH69" s="455"/>
      <c r="CI69" s="455"/>
      <c r="CJ69" s="455"/>
      <c r="CK69" s="455"/>
      <c r="CL69" s="456"/>
      <c r="CM69" s="454">
        <v>0</v>
      </c>
      <c r="CN69" s="455"/>
      <c r="CO69" s="455"/>
      <c r="CP69" s="455"/>
      <c r="CQ69" s="455"/>
      <c r="CR69" s="455"/>
      <c r="CS69" s="455"/>
      <c r="CT69" s="455"/>
      <c r="CU69" s="455"/>
      <c r="CV69" s="455"/>
      <c r="CW69" s="455"/>
      <c r="CX69" s="455"/>
      <c r="CY69" s="455"/>
      <c r="CZ69" s="455"/>
      <c r="DA69" s="456"/>
    </row>
    <row r="70" spans="2:122">
      <c r="B70" s="431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3"/>
      <c r="O70" s="16"/>
      <c r="P70" s="422" t="s">
        <v>87</v>
      </c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422"/>
      <c r="AZ70" s="422"/>
      <c r="BA70" s="422"/>
      <c r="BB70" s="422"/>
      <c r="BC70" s="422"/>
      <c r="BD70" s="422"/>
      <c r="BE70" s="422"/>
      <c r="BF70" s="422"/>
      <c r="BG70" s="422"/>
      <c r="BH70" s="453"/>
      <c r="BI70" s="439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1"/>
      <c r="BX70" s="439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1"/>
      <c r="CM70" s="439"/>
      <c r="CN70" s="440"/>
      <c r="CO70" s="440"/>
      <c r="CP70" s="440"/>
      <c r="CQ70" s="440"/>
      <c r="CR70" s="440"/>
      <c r="CS70" s="440"/>
      <c r="CT70" s="440"/>
      <c r="CU70" s="440"/>
      <c r="CV70" s="440"/>
      <c r="CW70" s="440"/>
      <c r="CX70" s="440"/>
      <c r="CY70" s="440"/>
      <c r="CZ70" s="440"/>
      <c r="DA70" s="441"/>
    </row>
    <row r="71" spans="2:122">
      <c r="B71" s="397" t="s">
        <v>283</v>
      </c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9"/>
      <c r="O71" s="19"/>
      <c r="P71" s="400" t="s">
        <v>88</v>
      </c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39">
        <v>1420</v>
      </c>
      <c r="BI71" s="447">
        <v>149486</v>
      </c>
      <c r="BJ71" s="448"/>
      <c r="BK71" s="448"/>
      <c r="BL71" s="448"/>
      <c r="BM71" s="448"/>
      <c r="BN71" s="448"/>
      <c r="BO71" s="448"/>
      <c r="BP71" s="448"/>
      <c r="BQ71" s="448"/>
      <c r="BR71" s="448"/>
      <c r="BS71" s="448"/>
      <c r="BT71" s="448"/>
      <c r="BU71" s="448"/>
      <c r="BV71" s="448"/>
      <c r="BW71" s="449"/>
      <c r="BX71" s="447">
        <v>173346</v>
      </c>
      <c r="BY71" s="448"/>
      <c r="BZ71" s="448"/>
      <c r="CA71" s="448"/>
      <c r="CB71" s="448"/>
      <c r="CC71" s="448"/>
      <c r="CD71" s="448"/>
      <c r="CE71" s="448"/>
      <c r="CF71" s="448"/>
      <c r="CG71" s="448"/>
      <c r="CH71" s="448"/>
      <c r="CI71" s="448"/>
      <c r="CJ71" s="448"/>
      <c r="CK71" s="448"/>
      <c r="CL71" s="449"/>
      <c r="CM71" s="447">
        <v>193258</v>
      </c>
      <c r="CN71" s="448"/>
      <c r="CO71" s="448"/>
      <c r="CP71" s="448"/>
      <c r="CQ71" s="448"/>
      <c r="CR71" s="448"/>
      <c r="CS71" s="448"/>
      <c r="CT71" s="448"/>
      <c r="CU71" s="448"/>
      <c r="CV71" s="448"/>
      <c r="CW71" s="448"/>
      <c r="CX71" s="448"/>
      <c r="CY71" s="448"/>
      <c r="CZ71" s="448"/>
      <c r="DA71" s="449"/>
    </row>
    <row r="72" spans="2:122">
      <c r="B72" s="397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9"/>
      <c r="O72" s="19"/>
      <c r="P72" s="400" t="s">
        <v>89</v>
      </c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39">
        <v>1430</v>
      </c>
      <c r="BI72" s="439">
        <v>0</v>
      </c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1"/>
      <c r="BX72" s="439">
        <v>0</v>
      </c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1"/>
      <c r="CM72" s="439">
        <v>0</v>
      </c>
      <c r="CN72" s="440"/>
      <c r="CO72" s="440"/>
      <c r="CP72" s="440"/>
      <c r="CQ72" s="440"/>
      <c r="CR72" s="440"/>
      <c r="CS72" s="440"/>
      <c r="CT72" s="440"/>
      <c r="CU72" s="440"/>
      <c r="CV72" s="440"/>
      <c r="CW72" s="440"/>
      <c r="CX72" s="440"/>
      <c r="CY72" s="440"/>
      <c r="CZ72" s="440"/>
      <c r="DA72" s="441"/>
    </row>
    <row r="73" spans="2:122" ht="41.25" customHeight="1"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9"/>
      <c r="O73" s="19"/>
      <c r="P73" s="405" t="s">
        <v>68</v>
      </c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39">
        <v>1440</v>
      </c>
      <c r="BI73" s="439">
        <v>0</v>
      </c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1"/>
      <c r="BX73" s="439">
        <v>0</v>
      </c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1"/>
      <c r="CM73" s="439">
        <v>0</v>
      </c>
      <c r="CN73" s="440"/>
      <c r="CO73" s="440"/>
      <c r="CP73" s="440"/>
      <c r="CQ73" s="440"/>
      <c r="CR73" s="440"/>
      <c r="CS73" s="440"/>
      <c r="CT73" s="440"/>
      <c r="CU73" s="440"/>
      <c r="CV73" s="440"/>
      <c r="CW73" s="440"/>
      <c r="CX73" s="440"/>
      <c r="CY73" s="440"/>
      <c r="CZ73" s="440"/>
      <c r="DA73" s="441"/>
    </row>
    <row r="74" spans="2:122" s="24" customFormat="1" ht="13.5" thickBot="1"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6"/>
      <c r="O74" s="22"/>
      <c r="P74" s="387" t="s">
        <v>90</v>
      </c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40">
        <v>1450</v>
      </c>
      <c r="BI74" s="413">
        <v>0</v>
      </c>
      <c r="BJ74" s="414"/>
      <c r="BK74" s="414"/>
      <c r="BL74" s="414"/>
      <c r="BM74" s="414"/>
      <c r="BN74" s="414"/>
      <c r="BO74" s="414"/>
      <c r="BP74" s="414"/>
      <c r="BQ74" s="414"/>
      <c r="BR74" s="414"/>
      <c r="BS74" s="414"/>
      <c r="BT74" s="414"/>
      <c r="BU74" s="414"/>
      <c r="BV74" s="414"/>
      <c r="BW74" s="415"/>
      <c r="BX74" s="413">
        <v>0</v>
      </c>
      <c r="BY74" s="414"/>
      <c r="BZ74" s="414"/>
      <c r="CA74" s="414"/>
      <c r="CB74" s="414"/>
      <c r="CC74" s="414"/>
      <c r="CD74" s="414"/>
      <c r="CE74" s="414"/>
      <c r="CF74" s="414"/>
      <c r="CG74" s="414"/>
      <c r="CH74" s="414"/>
      <c r="CI74" s="414"/>
      <c r="CJ74" s="414"/>
      <c r="CK74" s="414"/>
      <c r="CL74" s="415"/>
      <c r="CM74" s="413">
        <v>0</v>
      </c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414"/>
      <c r="CZ74" s="414"/>
      <c r="DA74" s="415"/>
    </row>
    <row r="75" spans="2:122" ht="15.75" thickBot="1"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9"/>
      <c r="O75" s="25"/>
      <c r="P75" s="424" t="s">
        <v>91</v>
      </c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38">
        <v>1400</v>
      </c>
      <c r="BI75" s="425">
        <f>BI74+BI73+BI72+BI71+BI69</f>
        <v>201818</v>
      </c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7"/>
      <c r="BX75" s="425">
        <f>BX74+BX73+BX72+BX71+BX69</f>
        <v>173346</v>
      </c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7"/>
      <c r="CM75" s="425">
        <f>CM74+CM73+CM72+CM71+CM69</f>
        <v>193258</v>
      </c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7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</row>
    <row r="76" spans="2:122" ht="13.5" customHeight="1">
      <c r="B76" s="428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30"/>
      <c r="O76" s="434" t="s">
        <v>92</v>
      </c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  <c r="AW76" s="435"/>
      <c r="AX76" s="435"/>
      <c r="AY76" s="435"/>
      <c r="AZ76" s="435"/>
      <c r="BA76" s="435"/>
      <c r="BB76" s="435"/>
      <c r="BC76" s="435"/>
      <c r="BD76" s="435"/>
      <c r="BE76" s="435"/>
      <c r="BF76" s="435"/>
      <c r="BG76" s="436"/>
      <c r="BH76" s="437">
        <v>1510</v>
      </c>
      <c r="BI76" s="416">
        <v>0</v>
      </c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8"/>
      <c r="BX76" s="416">
        <v>0</v>
      </c>
      <c r="BY76" s="417"/>
      <c r="BZ76" s="417"/>
      <c r="CA76" s="417"/>
      <c r="CB76" s="417"/>
      <c r="CC76" s="417"/>
      <c r="CD76" s="417"/>
      <c r="CE76" s="417"/>
      <c r="CF76" s="417"/>
      <c r="CG76" s="417"/>
      <c r="CH76" s="417"/>
      <c r="CI76" s="417"/>
      <c r="CJ76" s="417"/>
      <c r="CK76" s="417"/>
      <c r="CL76" s="418"/>
      <c r="CM76" s="416">
        <v>0</v>
      </c>
      <c r="CN76" s="417"/>
      <c r="CO76" s="417"/>
      <c r="CP76" s="417"/>
      <c r="CQ76" s="417"/>
      <c r="CR76" s="417"/>
      <c r="CS76" s="417"/>
      <c r="CT76" s="417"/>
      <c r="CU76" s="417"/>
      <c r="CV76" s="417"/>
      <c r="CW76" s="417"/>
      <c r="CX76" s="417"/>
      <c r="CY76" s="417"/>
      <c r="CZ76" s="417"/>
      <c r="DA76" s="418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</row>
    <row r="77" spans="2:122">
      <c r="B77" s="431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3"/>
      <c r="O77" s="16"/>
      <c r="P77" s="422" t="s">
        <v>87</v>
      </c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3"/>
      <c r="BH77" s="438"/>
      <c r="BI77" s="419"/>
      <c r="BJ77" s="420"/>
      <c r="BK77" s="420"/>
      <c r="BL77" s="420"/>
      <c r="BM77" s="420"/>
      <c r="BN77" s="420"/>
      <c r="BO77" s="420"/>
      <c r="BP77" s="420"/>
      <c r="BQ77" s="420"/>
      <c r="BR77" s="420"/>
      <c r="BS77" s="420"/>
      <c r="BT77" s="420"/>
      <c r="BU77" s="420"/>
      <c r="BV77" s="420"/>
      <c r="BW77" s="421"/>
      <c r="BX77" s="419"/>
      <c r="BY77" s="420"/>
      <c r="BZ77" s="420"/>
      <c r="CA77" s="420"/>
      <c r="CB77" s="420"/>
      <c r="CC77" s="420"/>
      <c r="CD77" s="420"/>
      <c r="CE77" s="420"/>
      <c r="CF77" s="420"/>
      <c r="CG77" s="420"/>
      <c r="CH77" s="420"/>
      <c r="CI77" s="420"/>
      <c r="CJ77" s="420"/>
      <c r="CK77" s="420"/>
      <c r="CL77" s="421"/>
      <c r="CM77" s="419"/>
      <c r="CN77" s="420"/>
      <c r="CO77" s="420"/>
      <c r="CP77" s="420"/>
      <c r="CQ77" s="420"/>
      <c r="CR77" s="420"/>
      <c r="CS77" s="420"/>
      <c r="CT77" s="420"/>
      <c r="CU77" s="420"/>
      <c r="CV77" s="420"/>
      <c r="CW77" s="420"/>
      <c r="CX77" s="420"/>
      <c r="CY77" s="420"/>
      <c r="CZ77" s="420"/>
      <c r="DA77" s="421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</row>
    <row r="78" spans="2:122">
      <c r="B78" s="397" t="s">
        <v>280</v>
      </c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9"/>
      <c r="O78" s="19"/>
      <c r="P78" s="400" t="s">
        <v>93</v>
      </c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1"/>
      <c r="BH78" s="20">
        <v>1520</v>
      </c>
      <c r="BI78" s="402">
        <v>813910</v>
      </c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  <c r="BW78" s="404"/>
      <c r="BX78" s="402">
        <v>913599</v>
      </c>
      <c r="BY78" s="403"/>
      <c r="BZ78" s="403"/>
      <c r="CA78" s="403"/>
      <c r="CB78" s="403"/>
      <c r="CC78" s="403"/>
      <c r="CD78" s="403"/>
      <c r="CE78" s="403"/>
      <c r="CF78" s="403"/>
      <c r="CG78" s="403"/>
      <c r="CH78" s="403"/>
      <c r="CI78" s="403"/>
      <c r="CJ78" s="403"/>
      <c r="CK78" s="403"/>
      <c r="CL78" s="404"/>
      <c r="CM78" s="402">
        <v>987740</v>
      </c>
      <c r="CN78" s="403"/>
      <c r="CO78" s="403"/>
      <c r="CP78" s="403"/>
      <c r="CQ78" s="403"/>
      <c r="CR78" s="403"/>
      <c r="CS78" s="403"/>
      <c r="CT78" s="403"/>
      <c r="CU78" s="403"/>
      <c r="CV78" s="403"/>
      <c r="CW78" s="403"/>
      <c r="CX78" s="403"/>
      <c r="CY78" s="403"/>
      <c r="CZ78" s="403"/>
      <c r="DA78" s="404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</row>
    <row r="79" spans="2:122" ht="27" hidden="1" customHeight="1"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9"/>
      <c r="O79" s="19"/>
      <c r="P79" s="410" t="s">
        <v>94</v>
      </c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2"/>
      <c r="BH79" s="20">
        <v>1521</v>
      </c>
      <c r="BI79" s="402">
        <v>1842738</v>
      </c>
      <c r="BJ79" s="403"/>
      <c r="BK79" s="403"/>
      <c r="BL79" s="403"/>
      <c r="BM79" s="403"/>
      <c r="BN79" s="403"/>
      <c r="BO79" s="403"/>
      <c r="BP79" s="403"/>
      <c r="BQ79" s="403"/>
      <c r="BR79" s="403"/>
      <c r="BS79" s="403"/>
      <c r="BT79" s="403"/>
      <c r="BU79" s="403"/>
      <c r="BV79" s="403"/>
      <c r="BW79" s="404"/>
      <c r="BX79" s="402">
        <v>1842738</v>
      </c>
      <c r="BY79" s="403"/>
      <c r="BZ79" s="403"/>
      <c r="CA79" s="403"/>
      <c r="CB79" s="403"/>
      <c r="CC79" s="403"/>
      <c r="CD79" s="403"/>
      <c r="CE79" s="403"/>
      <c r="CF79" s="403"/>
      <c r="CG79" s="403"/>
      <c r="CH79" s="403"/>
      <c r="CI79" s="403"/>
      <c r="CJ79" s="403"/>
      <c r="CK79" s="403"/>
      <c r="CL79" s="404"/>
      <c r="CM79" s="402">
        <v>1842738</v>
      </c>
      <c r="CN79" s="403"/>
      <c r="CO79" s="403"/>
      <c r="CP79" s="403"/>
      <c r="CQ79" s="403"/>
      <c r="CR79" s="403"/>
      <c r="CS79" s="403"/>
      <c r="CT79" s="403"/>
      <c r="CU79" s="403"/>
      <c r="CV79" s="403"/>
      <c r="CW79" s="403"/>
      <c r="CX79" s="403"/>
      <c r="CY79" s="403"/>
      <c r="CZ79" s="403"/>
      <c r="DA79" s="404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</row>
    <row r="80" spans="2:122" ht="12.75" hidden="1" customHeight="1"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9"/>
      <c r="O80" s="19"/>
      <c r="P80" s="410" t="s">
        <v>95</v>
      </c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2"/>
      <c r="BH80" s="20">
        <v>1522</v>
      </c>
      <c r="BI80" s="402">
        <v>7047</v>
      </c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4"/>
      <c r="BX80" s="402">
        <v>7047</v>
      </c>
      <c r="BY80" s="403"/>
      <c r="BZ80" s="403"/>
      <c r="CA80" s="403"/>
      <c r="CB80" s="403"/>
      <c r="CC80" s="403"/>
      <c r="CD80" s="403"/>
      <c r="CE80" s="403"/>
      <c r="CF80" s="403"/>
      <c r="CG80" s="403"/>
      <c r="CH80" s="403"/>
      <c r="CI80" s="403"/>
      <c r="CJ80" s="403"/>
      <c r="CK80" s="403"/>
      <c r="CL80" s="404"/>
      <c r="CM80" s="402">
        <v>7047</v>
      </c>
      <c r="CN80" s="403"/>
      <c r="CO80" s="403"/>
      <c r="CP80" s="403"/>
      <c r="CQ80" s="403"/>
      <c r="CR80" s="403"/>
      <c r="CS80" s="403"/>
      <c r="CT80" s="403"/>
      <c r="CU80" s="403"/>
      <c r="CV80" s="403"/>
      <c r="CW80" s="403"/>
      <c r="CX80" s="403"/>
      <c r="CY80" s="403"/>
      <c r="CZ80" s="403"/>
      <c r="DA80" s="404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</row>
    <row r="81" spans="2:122" ht="27" hidden="1" customHeight="1">
      <c r="B81" s="397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9"/>
      <c r="O81" s="19"/>
      <c r="P81" s="410" t="s">
        <v>96</v>
      </c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  <c r="AP81" s="411"/>
      <c r="AQ81" s="411"/>
      <c r="AR81" s="411"/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411"/>
      <c r="BE81" s="411"/>
      <c r="BF81" s="411"/>
      <c r="BG81" s="412"/>
      <c r="BH81" s="20">
        <v>1523</v>
      </c>
      <c r="BI81" s="402">
        <v>8766</v>
      </c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4"/>
      <c r="BX81" s="402">
        <v>8766</v>
      </c>
      <c r="BY81" s="403"/>
      <c r="BZ81" s="403"/>
      <c r="CA81" s="403"/>
      <c r="CB81" s="403"/>
      <c r="CC81" s="403"/>
      <c r="CD81" s="403"/>
      <c r="CE81" s="403"/>
      <c r="CF81" s="403"/>
      <c r="CG81" s="403"/>
      <c r="CH81" s="403"/>
      <c r="CI81" s="403"/>
      <c r="CJ81" s="403"/>
      <c r="CK81" s="403"/>
      <c r="CL81" s="404"/>
      <c r="CM81" s="402">
        <v>8766</v>
      </c>
      <c r="CN81" s="403"/>
      <c r="CO81" s="403"/>
      <c r="CP81" s="403"/>
      <c r="CQ81" s="403"/>
      <c r="CR81" s="403"/>
      <c r="CS81" s="403"/>
      <c r="CT81" s="403"/>
      <c r="CU81" s="403"/>
      <c r="CV81" s="403"/>
      <c r="CW81" s="403"/>
      <c r="CX81" s="403"/>
      <c r="CY81" s="403"/>
      <c r="CZ81" s="403"/>
      <c r="DA81" s="404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</row>
    <row r="82" spans="2:122" ht="12.75" hidden="1" customHeight="1"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9"/>
      <c r="O82" s="19"/>
      <c r="P82" s="410" t="s">
        <v>97</v>
      </c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2"/>
      <c r="BH82" s="20">
        <v>1524</v>
      </c>
      <c r="BI82" s="402">
        <v>59706</v>
      </c>
      <c r="BJ82" s="403"/>
      <c r="BK82" s="403"/>
      <c r="BL82" s="403"/>
      <c r="BM82" s="403"/>
      <c r="BN82" s="403"/>
      <c r="BO82" s="403"/>
      <c r="BP82" s="403"/>
      <c r="BQ82" s="403"/>
      <c r="BR82" s="403"/>
      <c r="BS82" s="403"/>
      <c r="BT82" s="403"/>
      <c r="BU82" s="403"/>
      <c r="BV82" s="403"/>
      <c r="BW82" s="404"/>
      <c r="BX82" s="402">
        <v>59706</v>
      </c>
      <c r="BY82" s="403"/>
      <c r="BZ82" s="403"/>
      <c r="CA82" s="403"/>
      <c r="CB82" s="403"/>
      <c r="CC82" s="403"/>
      <c r="CD82" s="403"/>
      <c r="CE82" s="403"/>
      <c r="CF82" s="403"/>
      <c r="CG82" s="403"/>
      <c r="CH82" s="403"/>
      <c r="CI82" s="403"/>
      <c r="CJ82" s="403"/>
      <c r="CK82" s="403"/>
      <c r="CL82" s="404"/>
      <c r="CM82" s="402">
        <v>59706</v>
      </c>
      <c r="CN82" s="403"/>
      <c r="CO82" s="403"/>
      <c r="CP82" s="403"/>
      <c r="CQ82" s="403"/>
      <c r="CR82" s="403"/>
      <c r="CS82" s="403"/>
      <c r="CT82" s="403"/>
      <c r="CU82" s="403"/>
      <c r="CV82" s="403"/>
      <c r="CW82" s="403"/>
      <c r="CX82" s="403"/>
      <c r="CY82" s="403"/>
      <c r="CZ82" s="403"/>
      <c r="DA82" s="404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</row>
    <row r="83" spans="2:122" ht="12.75" hidden="1" customHeight="1"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9"/>
      <c r="O83" s="19"/>
      <c r="P83" s="410" t="s">
        <v>98</v>
      </c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2"/>
      <c r="BH83" s="20">
        <v>1529</v>
      </c>
      <c r="BI83" s="402">
        <v>2888</v>
      </c>
      <c r="BJ83" s="403"/>
      <c r="BK83" s="403"/>
      <c r="BL83" s="403"/>
      <c r="BM83" s="403"/>
      <c r="BN83" s="403"/>
      <c r="BO83" s="403"/>
      <c r="BP83" s="403"/>
      <c r="BQ83" s="403"/>
      <c r="BR83" s="403"/>
      <c r="BS83" s="403"/>
      <c r="BT83" s="403"/>
      <c r="BU83" s="403"/>
      <c r="BV83" s="403"/>
      <c r="BW83" s="404"/>
      <c r="BX83" s="402">
        <v>2888</v>
      </c>
      <c r="BY83" s="403"/>
      <c r="BZ83" s="403"/>
      <c r="CA83" s="403"/>
      <c r="CB83" s="403"/>
      <c r="CC83" s="403"/>
      <c r="CD83" s="403"/>
      <c r="CE83" s="403"/>
      <c r="CF83" s="403"/>
      <c r="CG83" s="403"/>
      <c r="CH83" s="403"/>
      <c r="CI83" s="403"/>
      <c r="CJ83" s="403"/>
      <c r="CK83" s="403"/>
      <c r="CL83" s="404"/>
      <c r="CM83" s="402">
        <v>2888</v>
      </c>
      <c r="CN83" s="403"/>
      <c r="CO83" s="403"/>
      <c r="CP83" s="403"/>
      <c r="CQ83" s="403"/>
      <c r="CR83" s="403"/>
      <c r="CS83" s="403"/>
      <c r="CT83" s="403"/>
      <c r="CU83" s="403"/>
      <c r="CV83" s="403"/>
      <c r="CW83" s="403"/>
      <c r="CX83" s="403"/>
      <c r="CY83" s="403"/>
      <c r="CZ83" s="403"/>
      <c r="DA83" s="404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</row>
    <row r="84" spans="2:122">
      <c r="B84" s="397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9"/>
      <c r="O84" s="19"/>
      <c r="P84" s="400" t="s">
        <v>99</v>
      </c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1"/>
      <c r="BH84" s="20">
        <v>1530</v>
      </c>
      <c r="BI84" s="407">
        <v>0</v>
      </c>
      <c r="BJ84" s="408"/>
      <c r="BK84" s="408"/>
      <c r="BL84" s="408"/>
      <c r="BM84" s="408"/>
      <c r="BN84" s="408"/>
      <c r="BO84" s="408"/>
      <c r="BP84" s="408"/>
      <c r="BQ84" s="408"/>
      <c r="BR84" s="408"/>
      <c r="BS84" s="408"/>
      <c r="BT84" s="408"/>
      <c r="BU84" s="408"/>
      <c r="BV84" s="408"/>
      <c r="BW84" s="409"/>
      <c r="BX84" s="407">
        <v>0</v>
      </c>
      <c r="BY84" s="408"/>
      <c r="BZ84" s="408"/>
      <c r="CA84" s="408"/>
      <c r="CB84" s="408"/>
      <c r="CC84" s="408"/>
      <c r="CD84" s="408"/>
      <c r="CE84" s="408"/>
      <c r="CF84" s="408"/>
      <c r="CG84" s="408"/>
      <c r="CH84" s="408"/>
      <c r="CI84" s="408"/>
      <c r="CJ84" s="408"/>
      <c r="CK84" s="408"/>
      <c r="CL84" s="409"/>
      <c r="CM84" s="407">
        <v>0</v>
      </c>
      <c r="CN84" s="408"/>
      <c r="CO84" s="408"/>
      <c r="CP84" s="408"/>
      <c r="CQ84" s="408"/>
      <c r="CR84" s="408"/>
      <c r="CS84" s="408"/>
      <c r="CT84" s="408"/>
      <c r="CU84" s="408"/>
      <c r="CV84" s="408"/>
      <c r="CW84" s="408"/>
      <c r="CX84" s="408"/>
      <c r="CY84" s="408"/>
      <c r="CZ84" s="408"/>
      <c r="DA84" s="409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</row>
    <row r="85" spans="2:122">
      <c r="B85" s="397" t="s">
        <v>289</v>
      </c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9"/>
      <c r="O85" s="19"/>
      <c r="P85" s="400" t="s">
        <v>89</v>
      </c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1"/>
      <c r="BH85" s="20">
        <v>1540</v>
      </c>
      <c r="BI85" s="402">
        <v>127897</v>
      </c>
      <c r="BJ85" s="403"/>
      <c r="BK85" s="403"/>
      <c r="BL85" s="403"/>
      <c r="BM85" s="403"/>
      <c r="BN85" s="403"/>
      <c r="BO85" s="403"/>
      <c r="BP85" s="403"/>
      <c r="BQ85" s="403"/>
      <c r="BR85" s="403"/>
      <c r="BS85" s="403"/>
      <c r="BT85" s="403"/>
      <c r="BU85" s="403"/>
      <c r="BV85" s="403"/>
      <c r="BW85" s="404"/>
      <c r="BX85" s="402">
        <v>107987</v>
      </c>
      <c r="BY85" s="403"/>
      <c r="BZ85" s="403"/>
      <c r="CA85" s="403"/>
      <c r="CB85" s="403"/>
      <c r="CC85" s="403"/>
      <c r="CD85" s="403"/>
      <c r="CE85" s="403"/>
      <c r="CF85" s="403"/>
      <c r="CG85" s="403"/>
      <c r="CH85" s="403"/>
      <c r="CI85" s="403"/>
      <c r="CJ85" s="403"/>
      <c r="CK85" s="403"/>
      <c r="CL85" s="404"/>
      <c r="CM85" s="402">
        <v>99075</v>
      </c>
      <c r="CN85" s="403"/>
      <c r="CO85" s="403"/>
      <c r="CP85" s="403"/>
      <c r="CQ85" s="403"/>
      <c r="CR85" s="403"/>
      <c r="CS85" s="403"/>
      <c r="CT85" s="403"/>
      <c r="CU85" s="403"/>
      <c r="CV85" s="403"/>
      <c r="CW85" s="403"/>
      <c r="CX85" s="403"/>
      <c r="CY85" s="403"/>
      <c r="CZ85" s="403"/>
      <c r="DA85" s="404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</row>
    <row r="86" spans="2:122" ht="42.75" customHeight="1">
      <c r="B86" s="397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9"/>
      <c r="O86" s="19"/>
      <c r="P86" s="405" t="s">
        <v>67</v>
      </c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5"/>
      <c r="AJ86" s="405"/>
      <c r="AK86" s="405"/>
      <c r="AL86" s="405"/>
      <c r="AM86" s="405"/>
      <c r="AN86" s="405"/>
      <c r="AO86" s="405"/>
      <c r="AP86" s="405"/>
      <c r="AQ86" s="405"/>
      <c r="AR86" s="405"/>
      <c r="AS86" s="405"/>
      <c r="AT86" s="405"/>
      <c r="AU86" s="405"/>
      <c r="AV86" s="405"/>
      <c r="AW86" s="405"/>
      <c r="AX86" s="405"/>
      <c r="AY86" s="405"/>
      <c r="AZ86" s="405"/>
      <c r="BA86" s="405"/>
      <c r="BB86" s="405"/>
      <c r="BC86" s="405"/>
      <c r="BD86" s="405"/>
      <c r="BE86" s="405"/>
      <c r="BF86" s="405"/>
      <c r="BG86" s="406"/>
      <c r="BH86" s="20">
        <v>1545</v>
      </c>
      <c r="BI86" s="407">
        <v>0</v>
      </c>
      <c r="BJ86" s="408"/>
      <c r="BK86" s="408"/>
      <c r="BL86" s="408"/>
      <c r="BM86" s="408"/>
      <c r="BN86" s="408"/>
      <c r="BO86" s="408"/>
      <c r="BP86" s="408"/>
      <c r="BQ86" s="408"/>
      <c r="BR86" s="408"/>
      <c r="BS86" s="408"/>
      <c r="BT86" s="408"/>
      <c r="BU86" s="408"/>
      <c r="BV86" s="408"/>
      <c r="BW86" s="409"/>
      <c r="BX86" s="407">
        <v>0</v>
      </c>
      <c r="BY86" s="408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9"/>
      <c r="CM86" s="407">
        <v>0</v>
      </c>
      <c r="CN86" s="408"/>
      <c r="CO86" s="408"/>
      <c r="CP86" s="408"/>
      <c r="CQ86" s="408"/>
      <c r="CR86" s="408"/>
      <c r="CS86" s="408"/>
      <c r="CT86" s="408"/>
      <c r="CU86" s="408"/>
      <c r="CV86" s="408"/>
      <c r="CW86" s="408"/>
      <c r="CX86" s="408"/>
      <c r="CY86" s="408"/>
      <c r="CZ86" s="408"/>
      <c r="DA86" s="409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41"/>
      <c r="DQ86" s="2"/>
      <c r="DR86" s="2"/>
    </row>
    <row r="87" spans="2:122" s="24" customFormat="1" ht="13.5" thickBot="1">
      <c r="B87" s="384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6"/>
      <c r="O87" s="22"/>
      <c r="P87" s="387" t="s">
        <v>90</v>
      </c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8"/>
      <c r="BH87" s="23">
        <v>1550</v>
      </c>
      <c r="BI87" s="389">
        <v>0</v>
      </c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1"/>
      <c r="BX87" s="389">
        <v>0</v>
      </c>
      <c r="BY87" s="390"/>
      <c r="BZ87" s="390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0"/>
      <c r="CL87" s="391"/>
      <c r="CM87" s="389">
        <v>500</v>
      </c>
      <c r="CN87" s="390"/>
      <c r="CO87" s="390"/>
      <c r="CP87" s="390"/>
      <c r="CQ87" s="390"/>
      <c r="CR87" s="390"/>
      <c r="CS87" s="390"/>
      <c r="CT87" s="390"/>
      <c r="CU87" s="390"/>
      <c r="CV87" s="390"/>
      <c r="CW87" s="390"/>
      <c r="CX87" s="390"/>
      <c r="CY87" s="390"/>
      <c r="CZ87" s="390"/>
      <c r="DA87" s="391"/>
    </row>
    <row r="88" spans="2:122" s="24" customFormat="1" ht="13.5" thickBot="1">
      <c r="B88" s="384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6"/>
      <c r="O88" s="28"/>
      <c r="P88" s="392" t="s">
        <v>100</v>
      </c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2"/>
      <c r="BG88" s="393"/>
      <c r="BH88" s="29">
        <v>1500</v>
      </c>
      <c r="BI88" s="394">
        <f>BI78+BI85+BI87</f>
        <v>941807</v>
      </c>
      <c r="BJ88" s="395"/>
      <c r="BK88" s="395"/>
      <c r="BL88" s="395"/>
      <c r="BM88" s="395"/>
      <c r="BN88" s="395"/>
      <c r="BO88" s="395"/>
      <c r="BP88" s="395"/>
      <c r="BQ88" s="395"/>
      <c r="BR88" s="395"/>
      <c r="BS88" s="395"/>
      <c r="BT88" s="395"/>
      <c r="BU88" s="395"/>
      <c r="BV88" s="395"/>
      <c r="BW88" s="396"/>
      <c r="BX88" s="394">
        <f>BX78+BX85+BX87</f>
        <v>1021586</v>
      </c>
      <c r="BY88" s="395"/>
      <c r="BZ88" s="395"/>
      <c r="CA88" s="395"/>
      <c r="CB88" s="395"/>
      <c r="CC88" s="395"/>
      <c r="CD88" s="395"/>
      <c r="CE88" s="395"/>
      <c r="CF88" s="395"/>
      <c r="CG88" s="395"/>
      <c r="CH88" s="395"/>
      <c r="CI88" s="395"/>
      <c r="CJ88" s="395"/>
      <c r="CK88" s="395"/>
      <c r="CL88" s="396"/>
      <c r="CM88" s="394">
        <f>CM78+CM85+CM87</f>
        <v>1087315</v>
      </c>
      <c r="CN88" s="395"/>
      <c r="CO88" s="395"/>
      <c r="CP88" s="395"/>
      <c r="CQ88" s="395"/>
      <c r="CR88" s="395"/>
      <c r="CS88" s="395"/>
      <c r="CT88" s="395"/>
      <c r="CU88" s="395"/>
      <c r="CV88" s="395"/>
      <c r="CW88" s="395"/>
      <c r="CX88" s="395"/>
      <c r="CY88" s="395"/>
      <c r="CZ88" s="395"/>
      <c r="DA88" s="396"/>
    </row>
    <row r="89" spans="2:122" ht="15.75" thickBot="1">
      <c r="B89" s="374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6"/>
      <c r="O89" s="25"/>
      <c r="P89" s="377" t="s">
        <v>73</v>
      </c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  <c r="AL89" s="377"/>
      <c r="AM89" s="377"/>
      <c r="AN89" s="377"/>
      <c r="AO89" s="377"/>
      <c r="AP89" s="377"/>
      <c r="AQ89" s="377"/>
      <c r="AR89" s="377"/>
      <c r="AS89" s="377"/>
      <c r="AT89" s="377"/>
      <c r="AU89" s="377"/>
      <c r="AV89" s="377"/>
      <c r="AW89" s="377"/>
      <c r="AX89" s="377"/>
      <c r="AY89" s="377"/>
      <c r="AZ89" s="377"/>
      <c r="BA89" s="377"/>
      <c r="BB89" s="377"/>
      <c r="BC89" s="377"/>
      <c r="BD89" s="377"/>
      <c r="BE89" s="377"/>
      <c r="BF89" s="377"/>
      <c r="BG89" s="378"/>
      <c r="BH89" s="38">
        <v>1700</v>
      </c>
      <c r="BI89" s="379">
        <f>BI68+BI75+BI88</f>
        <v>19373250</v>
      </c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1"/>
      <c r="BX89" s="379">
        <f>BX68+BX75+BX88</f>
        <v>16448129</v>
      </c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1"/>
      <c r="CM89" s="379">
        <f>CM68+CM75+CM88</f>
        <v>12814043</v>
      </c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1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41"/>
      <c r="DQ89" s="41">
        <f>BJ89-BJ52</f>
        <v>0</v>
      </c>
      <c r="DR89" s="41">
        <f>BK89-BK52</f>
        <v>0</v>
      </c>
    </row>
    <row r="90" spans="2:12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3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2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41"/>
      <c r="DQ90" s="41"/>
      <c r="DR90" s="41"/>
    </row>
    <row r="91" spans="2:122" hidden="1">
      <c r="B91" s="382"/>
      <c r="C91" s="382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2"/>
      <c r="BI91" s="382"/>
      <c r="BJ91" s="382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S91" s="365"/>
      <c r="CT91" s="365"/>
      <c r="CU91" s="33"/>
      <c r="CV91" s="33"/>
      <c r="CW91" s="33"/>
      <c r="CX91" s="33"/>
      <c r="CY91" s="33"/>
      <c r="CZ91" s="33"/>
      <c r="DA91" s="33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41"/>
      <c r="DQ91" s="41"/>
      <c r="DR91" s="41"/>
    </row>
    <row r="92" spans="2:122" hidden="1">
      <c r="B92" s="2" t="s">
        <v>101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 t="s">
        <v>102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8"/>
      <c r="AO92" s="5" t="s">
        <v>103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42"/>
      <c r="BB92" s="5"/>
      <c r="BC92" s="5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364" t="s">
        <v>104</v>
      </c>
      <c r="BP92" s="365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365"/>
      <c r="CC92" s="365"/>
      <c r="CD92" s="365"/>
      <c r="CE92" s="365"/>
      <c r="CF92" s="365"/>
      <c r="CG92" s="365"/>
      <c r="CH92" s="5" t="s">
        <v>105</v>
      </c>
      <c r="CI92" s="5"/>
      <c r="CJ92" s="5"/>
      <c r="CK92" s="5"/>
      <c r="CL92" s="5"/>
      <c r="CM92" s="5"/>
      <c r="CN92" s="5"/>
      <c r="CO92" s="5"/>
      <c r="CP92" s="5"/>
      <c r="CQ92" s="42"/>
      <c r="CR92" s="373" t="s">
        <v>106</v>
      </c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5"/>
      <c r="DJ92" s="5"/>
      <c r="DK92" s="5"/>
      <c r="DL92" s="5"/>
      <c r="DM92" s="5"/>
      <c r="DN92" s="2"/>
      <c r="DO92" s="2"/>
      <c r="DP92" s="41"/>
      <c r="DQ92" s="41"/>
      <c r="DR92" s="41"/>
    </row>
    <row r="93" spans="2:122" hidden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60" t="s">
        <v>107</v>
      </c>
      <c r="W93" s="360"/>
      <c r="X93" s="360"/>
      <c r="Y93" s="360"/>
      <c r="Z93" s="360"/>
      <c r="AA93" s="360"/>
      <c r="AB93" s="360"/>
      <c r="AC93" s="360"/>
      <c r="AD93" s="360"/>
      <c r="AE93" s="360"/>
      <c r="AF93" s="2"/>
      <c r="AG93" s="2"/>
      <c r="AH93" s="2"/>
      <c r="AI93" s="2"/>
      <c r="AJ93" s="2"/>
      <c r="AK93" s="2"/>
      <c r="AL93" s="2"/>
      <c r="AM93" s="2"/>
      <c r="AN93" s="8"/>
      <c r="AO93" s="5"/>
      <c r="AP93" s="44" t="s">
        <v>108</v>
      </c>
      <c r="AQ93" s="44"/>
      <c r="AR93" s="44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6"/>
      <c r="BF93" s="46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8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360" t="s">
        <v>107</v>
      </c>
      <c r="CI93" s="360"/>
      <c r="CJ93" s="360"/>
      <c r="CK93" s="360"/>
      <c r="CL93" s="360"/>
      <c r="CM93" s="360"/>
      <c r="CN93" s="360"/>
      <c r="CO93" s="360"/>
      <c r="CP93" s="360"/>
      <c r="CQ93" s="5"/>
      <c r="CR93" s="44" t="s">
        <v>108</v>
      </c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5"/>
      <c r="DN93" s="2"/>
      <c r="DO93" s="2"/>
      <c r="DP93" s="41"/>
      <c r="DQ93" s="41"/>
      <c r="DR93" s="41"/>
    </row>
    <row r="94" spans="2:122" hidden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8"/>
      <c r="AO94" s="5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5"/>
      <c r="BA94" s="44"/>
      <c r="BB94" s="44"/>
      <c r="BC94" s="44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8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47"/>
      <c r="CI94" s="47"/>
      <c r="CJ94" s="47"/>
      <c r="CK94" s="47"/>
      <c r="CL94" s="47"/>
      <c r="CM94" s="47"/>
      <c r="CN94" s="47"/>
      <c r="CO94" s="47"/>
      <c r="CP94" s="47"/>
      <c r="CQ94" s="5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5"/>
      <c r="DN94" s="2"/>
      <c r="DO94" s="2"/>
      <c r="DP94" s="41"/>
      <c r="DQ94" s="41"/>
      <c r="DR94" s="41"/>
    </row>
    <row r="95" spans="2:122" hidden="1">
      <c r="B95" s="369" t="s">
        <v>109</v>
      </c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65"/>
      <c r="AV95" s="365"/>
      <c r="AW95" s="365"/>
      <c r="AX95" s="365"/>
      <c r="AY95" s="47"/>
      <c r="AZ95" s="5"/>
      <c r="BA95" s="44"/>
      <c r="BB95" s="44"/>
      <c r="BC95" s="44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369" t="s">
        <v>110</v>
      </c>
      <c r="BW95" s="369"/>
      <c r="BX95" s="369"/>
      <c r="BY95" s="369"/>
      <c r="BZ95" s="369"/>
      <c r="CA95" s="369"/>
      <c r="CB95" s="369"/>
      <c r="CC95" s="369"/>
      <c r="CD95" s="369"/>
      <c r="CE95" s="369"/>
      <c r="CF95" s="369"/>
      <c r="CG95" s="369"/>
      <c r="CH95" s="369"/>
      <c r="CI95" s="369"/>
      <c r="CJ95" s="369"/>
      <c r="CK95" s="369"/>
      <c r="CL95" s="369"/>
      <c r="CM95" s="369"/>
      <c r="CN95" s="370"/>
      <c r="CO95" s="370"/>
      <c r="CP95" s="370"/>
      <c r="CQ95" s="370"/>
      <c r="CR95" s="370"/>
      <c r="CS95" s="370"/>
      <c r="CT95" s="370"/>
      <c r="CU95" s="370"/>
      <c r="CV95" s="370"/>
      <c r="CW95" s="370"/>
      <c r="CX95" s="370"/>
      <c r="CY95" s="370"/>
      <c r="CZ95" s="370"/>
      <c r="DA95" s="370"/>
      <c r="DB95" s="370"/>
      <c r="DC95" s="370"/>
      <c r="DD95" s="370"/>
      <c r="DE95" s="370"/>
      <c r="DF95" s="370"/>
      <c r="DG95" s="370"/>
      <c r="DH95" s="370"/>
      <c r="DI95" s="370"/>
      <c r="DJ95" s="370"/>
      <c r="DK95" s="370"/>
      <c r="DL95" s="370"/>
      <c r="DM95" s="370"/>
      <c r="DN95" s="2"/>
      <c r="DO95" s="2"/>
      <c r="DP95" s="41"/>
      <c r="DQ95" s="41"/>
      <c r="DR95" s="41"/>
    </row>
    <row r="96" spans="2:122" hidden="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50"/>
      <c r="AV96" s="50"/>
      <c r="AW96" s="50"/>
      <c r="AX96" s="50"/>
      <c r="AY96" s="47"/>
      <c r="AZ96" s="5"/>
      <c r="BA96" s="44"/>
      <c r="BB96" s="44"/>
      <c r="BC96" s="44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2"/>
      <c r="DO96" s="2"/>
      <c r="DP96" s="41"/>
      <c r="DQ96" s="41"/>
      <c r="DR96" s="41"/>
    </row>
    <row r="97" spans="2:122" hidden="1">
      <c r="B97" s="5"/>
      <c r="C97" s="5"/>
      <c r="D97" s="353" t="s">
        <v>111</v>
      </c>
      <c r="E97" s="353"/>
      <c r="F97" s="354"/>
      <c r="G97" s="354"/>
      <c r="H97" s="354"/>
      <c r="I97" s="354"/>
      <c r="J97" s="372" t="s">
        <v>111</v>
      </c>
      <c r="K97" s="372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3">
        <v>20</v>
      </c>
      <c r="AD97" s="353"/>
      <c r="AE97" s="353"/>
      <c r="AF97" s="353"/>
      <c r="AG97" s="357"/>
      <c r="AH97" s="357"/>
      <c r="AI97" s="357"/>
      <c r="AJ97" s="5" t="s">
        <v>6</v>
      </c>
      <c r="AK97" s="5"/>
      <c r="AL97" s="5"/>
      <c r="AM97" s="5"/>
      <c r="AN97" s="8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364"/>
      <c r="BE97" s="364"/>
      <c r="BF97" s="364"/>
      <c r="BG97" s="364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2"/>
      <c r="DO97" s="2"/>
      <c r="DP97" s="41"/>
      <c r="DQ97" s="41"/>
      <c r="DR97" s="41"/>
    </row>
    <row r="98" spans="2:122" hidden="1">
      <c r="B98" s="5"/>
      <c r="C98" s="5"/>
      <c r="D98" s="7"/>
      <c r="E98" s="7"/>
      <c r="F98" s="52"/>
      <c r="G98" s="52"/>
      <c r="H98" s="52"/>
      <c r="I98" s="52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7"/>
      <c r="AD98" s="7"/>
      <c r="AE98" s="7"/>
      <c r="AF98" s="7"/>
      <c r="AG98" s="54"/>
      <c r="AH98" s="54"/>
      <c r="AI98" s="54"/>
      <c r="AJ98" s="5"/>
      <c r="AK98" s="5"/>
      <c r="AL98" s="5"/>
      <c r="AM98" s="5"/>
      <c r="AN98" s="8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369"/>
      <c r="BW98" s="369"/>
      <c r="BX98" s="369"/>
      <c r="BY98" s="369"/>
      <c r="BZ98" s="369"/>
      <c r="CA98" s="369"/>
      <c r="CB98" s="369"/>
      <c r="CC98" s="369"/>
      <c r="CD98" s="369"/>
      <c r="CE98" s="369"/>
      <c r="CF98" s="369"/>
      <c r="CG98" s="369"/>
      <c r="CH98" s="369"/>
      <c r="CI98" s="369"/>
      <c r="CJ98" s="369"/>
      <c r="CK98" s="369"/>
      <c r="CL98" s="369"/>
      <c r="CM98" s="369"/>
      <c r="CN98" s="370"/>
      <c r="CO98" s="370"/>
      <c r="CP98" s="370"/>
      <c r="CQ98" s="370"/>
      <c r="CR98" s="370"/>
      <c r="CS98" s="370"/>
      <c r="CT98" s="370"/>
      <c r="CU98" s="370"/>
      <c r="CV98" s="370"/>
      <c r="CW98" s="370"/>
      <c r="CX98" s="370"/>
      <c r="CY98" s="370"/>
      <c r="CZ98" s="370"/>
      <c r="DA98" s="370"/>
      <c r="DB98" s="370"/>
      <c r="DC98" s="370"/>
      <c r="DD98" s="370"/>
      <c r="DE98" s="370"/>
      <c r="DF98" s="370"/>
      <c r="DG98" s="370"/>
      <c r="DH98" s="370"/>
      <c r="DI98" s="370"/>
      <c r="DJ98" s="370"/>
      <c r="DK98" s="370"/>
      <c r="DL98" s="370"/>
      <c r="DM98" s="370"/>
      <c r="DN98" s="2"/>
      <c r="DO98" s="2"/>
      <c r="DP98" s="41"/>
      <c r="DQ98" s="41"/>
      <c r="DR98" s="41"/>
    </row>
    <row r="99" spans="2:122" hidden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3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2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41"/>
      <c r="DQ99" s="41"/>
      <c r="DR99" s="41"/>
    </row>
    <row r="100" spans="2:122" hidden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3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2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41"/>
      <c r="DQ100" s="41"/>
      <c r="DR100" s="41"/>
    </row>
    <row r="101" spans="2:122" hidden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3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2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41"/>
      <c r="DQ101" s="41"/>
      <c r="DR101" s="41"/>
    </row>
    <row r="102" spans="2:122" hidden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3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2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41"/>
      <c r="DQ102" s="41"/>
      <c r="DR102" s="41"/>
    </row>
    <row r="103" spans="2:122" hidden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3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2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41"/>
      <c r="DQ103" s="41"/>
      <c r="DR103" s="41"/>
    </row>
    <row r="104" spans="2:122" hidden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3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2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41"/>
      <c r="DQ104" s="41"/>
      <c r="DR104" s="41"/>
    </row>
    <row r="105" spans="2:122" hidden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3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2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41"/>
      <c r="DQ105" s="41"/>
      <c r="DR105" s="41"/>
    </row>
    <row r="106" spans="2:122" hidden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3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2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41"/>
      <c r="DQ106" s="41"/>
      <c r="DR106" s="41"/>
    </row>
    <row r="107" spans="2:122" hidden="1">
      <c r="B107" s="2"/>
      <c r="C107" s="2"/>
      <c r="D107" s="2" t="s">
        <v>122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 t="s">
        <v>114</v>
      </c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55"/>
      <c r="BG107" s="56" t="s">
        <v>115</v>
      </c>
      <c r="BH107" s="56"/>
      <c r="BI107" s="358" t="s">
        <v>291</v>
      </c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  <c r="BV107" s="365"/>
      <c r="BW107" s="365"/>
      <c r="BX107" s="365"/>
      <c r="BY107" s="365"/>
      <c r="BZ107" s="365"/>
      <c r="CA107" s="365"/>
      <c r="CB107" s="365"/>
      <c r="CC107" s="365"/>
      <c r="CD107" s="365"/>
      <c r="CE107" s="365"/>
      <c r="CF107" s="365"/>
      <c r="CG107" s="365"/>
      <c r="CH107" s="365"/>
      <c r="CI107" s="365"/>
      <c r="CJ107" s="365"/>
      <c r="CK107" s="365"/>
      <c r="CL107" s="365"/>
      <c r="CM107" s="365"/>
      <c r="CN107" s="365"/>
      <c r="CO107" s="365"/>
      <c r="CP107" s="365"/>
      <c r="CQ107" s="365"/>
      <c r="CR107" s="365"/>
      <c r="CS107" s="365"/>
      <c r="CT107" s="365"/>
      <c r="CU107" s="365"/>
      <c r="CV107" s="365"/>
      <c r="CW107" s="365"/>
      <c r="CX107" s="365"/>
      <c r="CY107" s="365"/>
      <c r="CZ107" s="365"/>
      <c r="DA107" s="365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2:122" hidden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60" t="s">
        <v>107</v>
      </c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2"/>
      <c r="BD108" s="2"/>
      <c r="BE108" s="2"/>
      <c r="BF108" s="362" t="s">
        <v>108</v>
      </c>
      <c r="BG108" s="362"/>
      <c r="BH108" s="362"/>
      <c r="BI108" s="2"/>
      <c r="BJ108" s="2"/>
      <c r="BK108" s="2"/>
      <c r="BL108" s="2"/>
      <c r="BM108" s="2"/>
      <c r="BN108" s="2"/>
      <c r="BO108" s="2"/>
      <c r="BP108" s="371" t="s">
        <v>118</v>
      </c>
      <c r="BQ108" s="371"/>
      <c r="BR108" s="371"/>
      <c r="BS108" s="371"/>
      <c r="BT108" s="371"/>
      <c r="BU108" s="371"/>
      <c r="BV108" s="371"/>
      <c r="BW108" s="371"/>
      <c r="BX108" s="371"/>
      <c r="BY108" s="371"/>
      <c r="BZ108" s="371"/>
      <c r="CA108" s="371"/>
      <c r="CB108" s="371"/>
      <c r="CC108" s="365"/>
      <c r="CD108" s="365"/>
      <c r="CE108" s="365"/>
      <c r="CF108" s="365"/>
      <c r="CG108" s="365"/>
      <c r="CH108" s="365"/>
      <c r="CI108" s="365"/>
      <c r="CJ108" s="365"/>
      <c r="CK108" s="365"/>
      <c r="CL108" s="365"/>
      <c r="CM108" s="365"/>
      <c r="CN108" s="365"/>
      <c r="CO108" s="365"/>
      <c r="CP108" s="365"/>
      <c r="CQ108" s="365"/>
      <c r="CR108" s="365"/>
      <c r="CS108" s="365"/>
      <c r="CT108" s="365"/>
      <c r="CU108" s="365"/>
      <c r="CV108" s="365"/>
      <c r="CW108" s="365"/>
      <c r="CX108" s="365"/>
      <c r="CY108" s="365"/>
      <c r="CZ108" s="365"/>
      <c r="DA108" s="365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2:122" hidden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47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2"/>
      <c r="BD109" s="2"/>
      <c r="BE109" s="2"/>
      <c r="BF109" s="59"/>
      <c r="BG109" s="59"/>
      <c r="BH109" s="59"/>
      <c r="BI109" s="2"/>
      <c r="BJ109" s="2"/>
      <c r="BK109" s="2"/>
      <c r="BL109" s="2"/>
      <c r="BM109" s="2"/>
      <c r="BN109" s="2"/>
      <c r="BO109" s="2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44"/>
      <c r="CD109" s="44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2:122" s="61" customFormat="1" hidden="1">
      <c r="B110" s="366" t="s">
        <v>119</v>
      </c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6" t="s">
        <v>284</v>
      </c>
      <c r="BJ110" s="366"/>
      <c r="BK110" s="366"/>
      <c r="BL110" s="366"/>
      <c r="BM110" s="366"/>
      <c r="BN110" s="366"/>
      <c r="BO110" s="366"/>
      <c r="BP110" s="366"/>
      <c r="BQ110" s="366"/>
      <c r="BR110" s="366"/>
      <c r="BS110" s="366"/>
      <c r="BT110" s="366"/>
      <c r="BU110" s="366"/>
      <c r="BV110" s="366"/>
      <c r="BW110" s="366"/>
      <c r="BX110" s="366"/>
      <c r="BY110" s="366"/>
      <c r="BZ110" s="366"/>
      <c r="CA110" s="366"/>
      <c r="CB110" s="367"/>
      <c r="CC110" s="367"/>
      <c r="CD110" s="367"/>
      <c r="CE110" s="367"/>
      <c r="CF110" s="367"/>
      <c r="CG110" s="367"/>
      <c r="CH110" s="367"/>
      <c r="CI110" s="367"/>
      <c r="CJ110" s="367"/>
      <c r="CK110" s="367"/>
      <c r="CL110" s="367"/>
      <c r="CM110" s="367"/>
      <c r="CN110" s="367"/>
      <c r="CO110" s="367"/>
      <c r="CP110" s="367"/>
      <c r="CQ110" s="367"/>
      <c r="CR110" s="367"/>
      <c r="CS110" s="367"/>
      <c r="CT110" s="367"/>
      <c r="CU110" s="367"/>
      <c r="CV110" s="367"/>
      <c r="CW110" s="367"/>
      <c r="CX110" s="367"/>
      <c r="CY110" s="367"/>
      <c r="CZ110" s="367"/>
      <c r="DA110" s="367"/>
      <c r="DB110" s="367"/>
      <c r="DC110" s="367"/>
      <c r="DD110" s="367"/>
      <c r="DE110" s="367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</row>
    <row r="111" spans="2:122" hidden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47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2"/>
      <c r="BD111" s="2"/>
      <c r="BE111" s="2"/>
      <c r="BF111" s="59"/>
      <c r="BG111" s="59"/>
      <c r="BH111" s="59"/>
      <c r="BI111" s="2"/>
      <c r="BJ111" s="2"/>
      <c r="BK111" s="2"/>
      <c r="BL111" s="2"/>
      <c r="BM111" s="2"/>
      <c r="BN111" s="2"/>
      <c r="BO111" s="2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44"/>
      <c r="CD111" s="44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2:122" hidden="1">
      <c r="B112" s="353" t="s">
        <v>111</v>
      </c>
      <c r="C112" s="353"/>
      <c r="D112" s="353"/>
      <c r="E112" s="354"/>
      <c r="F112" s="354"/>
      <c r="G112" s="354"/>
      <c r="H112" s="354"/>
      <c r="I112" s="355" t="s">
        <v>111</v>
      </c>
      <c r="J112" s="355"/>
      <c r="K112" s="5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3">
        <v>20</v>
      </c>
      <c r="AC112" s="353"/>
      <c r="AD112" s="353"/>
      <c r="AE112" s="353"/>
      <c r="AF112" s="357"/>
      <c r="AG112" s="357"/>
      <c r="AH112" s="357"/>
      <c r="AI112" s="5"/>
      <c r="AJ112" s="5" t="s">
        <v>120</v>
      </c>
      <c r="AK112" s="5"/>
      <c r="AL112" s="2"/>
      <c r="AM112" s="2"/>
      <c r="AN112" s="47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2"/>
      <c r="BD112" s="2"/>
      <c r="BE112" s="2"/>
      <c r="BF112" s="59"/>
      <c r="BG112" s="59"/>
      <c r="BH112" s="59"/>
      <c r="BI112" s="2"/>
      <c r="BJ112" s="2"/>
      <c r="BK112" s="2"/>
      <c r="BL112" s="2"/>
      <c r="BM112" s="2"/>
      <c r="BN112" s="2"/>
      <c r="BO112" s="2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44"/>
      <c r="CD112" s="44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5" customFormat="1" ht="12.75" hidden="1">
      <c r="A113" s="190"/>
      <c r="B113" s="353" t="s">
        <v>111</v>
      </c>
      <c r="C113" s="353"/>
      <c r="D113" s="353"/>
      <c r="E113" s="354"/>
      <c r="F113" s="354"/>
      <c r="G113" s="354"/>
      <c r="H113" s="354"/>
      <c r="I113" s="355" t="s">
        <v>111</v>
      </c>
      <c r="J113" s="355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3">
        <v>20</v>
      </c>
      <c r="AC113" s="353"/>
      <c r="AD113" s="353"/>
      <c r="AE113" s="353"/>
      <c r="AF113" s="357"/>
      <c r="AG113" s="357"/>
      <c r="AH113" s="357"/>
      <c r="AJ113" s="5" t="s">
        <v>120</v>
      </c>
      <c r="BF113" s="364"/>
      <c r="BG113" s="364"/>
      <c r="BH113" s="364"/>
      <c r="BI113" s="364"/>
      <c r="BJ113" s="364"/>
      <c r="BK113" s="364"/>
      <c r="BL113" s="364"/>
      <c r="BM113" s="364"/>
      <c r="BN113" s="364"/>
      <c r="BO113" s="364"/>
      <c r="BP113" s="359"/>
      <c r="BQ113" s="359"/>
      <c r="BR113" s="359"/>
      <c r="BS113" s="359"/>
      <c r="BT113" s="359"/>
      <c r="BU113" s="359"/>
      <c r="BV113" s="359"/>
    </row>
    <row r="114" spans="1:119" hidden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47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2"/>
      <c r="BD114" s="2"/>
      <c r="BE114" s="2"/>
      <c r="BF114" s="59"/>
      <c r="BG114" s="59"/>
      <c r="BH114" s="59"/>
      <c r="BI114" s="2"/>
      <c r="BJ114" s="2"/>
      <c r="BK114" s="2"/>
      <c r="BL114" s="2"/>
      <c r="BM114" s="2"/>
      <c r="BN114" s="2"/>
      <c r="BO114" s="2"/>
      <c r="BP114" s="358" t="s">
        <v>110</v>
      </c>
      <c r="BQ114" s="358"/>
      <c r="BR114" s="358"/>
      <c r="BS114" s="358"/>
      <c r="BT114" s="358"/>
      <c r="BU114" s="358"/>
      <c r="BV114" s="358"/>
      <c r="BW114" s="358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358"/>
      <c r="CH114" s="365"/>
      <c r="CI114" s="365"/>
      <c r="CJ114" s="365"/>
      <c r="CK114" s="365"/>
      <c r="CL114" s="365"/>
      <c r="CM114" s="365"/>
      <c r="CN114" s="365"/>
      <c r="CO114" s="365"/>
      <c r="CP114" s="365"/>
      <c r="CQ114" s="365"/>
      <c r="CR114" s="365"/>
      <c r="CS114" s="365"/>
      <c r="CT114" s="365"/>
      <c r="CU114" s="365"/>
      <c r="CV114" s="365"/>
      <c r="CW114" s="365"/>
      <c r="CX114" s="365"/>
      <c r="CY114" s="365"/>
      <c r="CZ114" s="365"/>
      <c r="DA114" s="365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hidden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5" customFormat="1" ht="12" hidden="1">
      <c r="A116" s="190"/>
      <c r="BE116" s="5" t="s">
        <v>121</v>
      </c>
    </row>
    <row r="117" spans="1:119" s="5" customFormat="1" ht="12" hidden="1">
      <c r="A117" s="190"/>
      <c r="B117" s="5" t="s">
        <v>122</v>
      </c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F117" s="356" t="s">
        <v>123</v>
      </c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E117" s="5" t="s">
        <v>124</v>
      </c>
      <c r="BG117" s="5" t="s">
        <v>125</v>
      </c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E117" s="356" t="s">
        <v>106</v>
      </c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  <c r="CY117" s="356"/>
      <c r="CZ117" s="356"/>
      <c r="DA117" s="356"/>
    </row>
    <row r="118" spans="1:119" s="44" customFormat="1" ht="12.75" hidden="1">
      <c r="Q118" s="363" t="s">
        <v>107</v>
      </c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F118" s="363" t="s">
        <v>108</v>
      </c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3"/>
      <c r="AY118" s="363"/>
      <c r="AZ118" s="363"/>
      <c r="BA118" s="363"/>
      <c r="BB118" s="363"/>
      <c r="BF118" s="364"/>
      <c r="BG118" s="364"/>
      <c r="BH118" s="359"/>
      <c r="BI118" s="359"/>
      <c r="BJ118" s="359"/>
      <c r="BK118" s="359"/>
      <c r="BL118" s="359"/>
      <c r="BM118" s="359"/>
      <c r="BN118" s="359"/>
      <c r="BO118" s="359"/>
      <c r="BP118" s="363" t="s">
        <v>107</v>
      </c>
      <c r="BQ118" s="363"/>
      <c r="BR118" s="363"/>
      <c r="BS118" s="363"/>
      <c r="BT118" s="363"/>
      <c r="BU118" s="363"/>
      <c r="BV118" s="363"/>
      <c r="BW118" s="363"/>
      <c r="BX118" s="363"/>
      <c r="BY118" s="363"/>
      <c r="BZ118" s="363"/>
      <c r="CA118" s="363"/>
      <c r="CB118" s="363"/>
      <c r="CE118" s="363" t="s">
        <v>108</v>
      </c>
      <c r="CF118" s="363"/>
      <c r="CG118" s="363"/>
      <c r="CH118" s="363"/>
      <c r="CI118" s="363"/>
      <c r="CJ118" s="363"/>
      <c r="CK118" s="363"/>
      <c r="CL118" s="363"/>
      <c r="CM118" s="363"/>
      <c r="CN118" s="363"/>
      <c r="CO118" s="363"/>
      <c r="CP118" s="363"/>
      <c r="CQ118" s="363"/>
      <c r="CR118" s="363"/>
      <c r="CS118" s="363"/>
      <c r="CT118" s="363"/>
      <c r="CU118" s="363"/>
      <c r="CV118" s="363"/>
      <c r="CW118" s="363"/>
      <c r="CX118" s="363"/>
      <c r="CY118" s="363"/>
      <c r="CZ118" s="363"/>
      <c r="DA118" s="363"/>
    </row>
    <row r="119" spans="1:119" s="5" customFormat="1" ht="12.75" hidden="1">
      <c r="A119" s="190"/>
      <c r="B119" s="353" t="s">
        <v>111</v>
      </c>
      <c r="C119" s="353"/>
      <c r="D119" s="353"/>
      <c r="E119" s="354"/>
      <c r="F119" s="354"/>
      <c r="G119" s="354"/>
      <c r="H119" s="354"/>
      <c r="I119" s="355" t="s">
        <v>111</v>
      </c>
      <c r="J119" s="355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3">
        <v>20</v>
      </c>
      <c r="AC119" s="353"/>
      <c r="AD119" s="353"/>
      <c r="AE119" s="353"/>
      <c r="AF119" s="357"/>
      <c r="AG119" s="357"/>
      <c r="AH119" s="357"/>
      <c r="AJ119" s="5" t="s">
        <v>120</v>
      </c>
      <c r="BF119" s="364"/>
      <c r="BG119" s="364"/>
      <c r="BH119" s="364"/>
      <c r="BI119" s="364"/>
      <c r="BJ119" s="364"/>
      <c r="BK119" s="364"/>
      <c r="BL119" s="364"/>
      <c r="BM119" s="364"/>
      <c r="BN119" s="364"/>
      <c r="BO119" s="364"/>
      <c r="BP119" s="359"/>
      <c r="BQ119" s="359"/>
      <c r="BR119" s="359"/>
      <c r="BS119" s="359"/>
      <c r="BT119" s="359"/>
      <c r="BU119" s="359"/>
      <c r="BV119" s="359"/>
    </row>
    <row r="120" spans="1:119" ht="12.75" hidden="1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358"/>
      <c r="BG120" s="359"/>
      <c r="BH120" s="359"/>
      <c r="BI120" s="359"/>
      <c r="BJ120" s="359"/>
      <c r="BK120" s="359"/>
      <c r="BL120" s="359"/>
      <c r="BM120" s="359"/>
      <c r="BN120" s="359"/>
      <c r="BO120" s="359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hidden="1">
      <c r="B121" s="2" t="s">
        <v>112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 t="s">
        <v>114</v>
      </c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55" t="s">
        <v>126</v>
      </c>
      <c r="BG121" s="56"/>
      <c r="BH121" s="56"/>
      <c r="BI121" s="2"/>
      <c r="BJ121" s="2"/>
      <c r="BK121" s="2"/>
      <c r="BL121" s="2"/>
      <c r="BM121" s="2"/>
      <c r="BN121" s="2"/>
      <c r="BO121" s="2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5"/>
      <c r="CD121" s="5"/>
      <c r="CE121" s="356" t="s">
        <v>106</v>
      </c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  <c r="CY121" s="356"/>
      <c r="CZ121" s="356"/>
      <c r="DA121" s="356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hidden="1">
      <c r="B122" s="2" t="s">
        <v>113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360" t="s">
        <v>107</v>
      </c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2"/>
      <c r="BD122" s="2"/>
      <c r="BE122" s="2"/>
      <c r="BF122" s="362" t="s">
        <v>108</v>
      </c>
      <c r="BG122" s="362"/>
      <c r="BH122" s="362"/>
      <c r="BI122" s="2"/>
      <c r="BJ122" s="2"/>
      <c r="BK122" s="2"/>
      <c r="BL122" s="2"/>
      <c r="BM122" s="2"/>
      <c r="BN122" s="2"/>
      <c r="BO122" s="2"/>
      <c r="BP122" s="363" t="s">
        <v>107</v>
      </c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3"/>
      <c r="CA122" s="363"/>
      <c r="CB122" s="363"/>
      <c r="CC122" s="44"/>
      <c r="CD122" s="44"/>
      <c r="CE122" s="363" t="s">
        <v>108</v>
      </c>
      <c r="CF122" s="363"/>
      <c r="CG122" s="363"/>
      <c r="CH122" s="363"/>
      <c r="CI122" s="363"/>
      <c r="CJ122" s="363"/>
      <c r="CK122" s="363"/>
      <c r="CL122" s="363"/>
      <c r="CM122" s="363"/>
      <c r="CN122" s="363"/>
      <c r="CO122" s="363"/>
      <c r="CP122" s="363"/>
      <c r="CQ122" s="363"/>
      <c r="CR122" s="363"/>
      <c r="CS122" s="363"/>
      <c r="CT122" s="363"/>
      <c r="CU122" s="363"/>
      <c r="CV122" s="363"/>
      <c r="CW122" s="363"/>
      <c r="CX122" s="363"/>
      <c r="CY122" s="363"/>
      <c r="CZ122" s="363"/>
      <c r="DA122" s="363"/>
    </row>
    <row r="123" spans="1:119" s="5" customFormat="1" ht="12.75" hidden="1">
      <c r="A123" s="190"/>
      <c r="B123" s="353" t="s">
        <v>111</v>
      </c>
      <c r="C123" s="353"/>
      <c r="D123" s="353"/>
      <c r="E123" s="354"/>
      <c r="F123" s="354"/>
      <c r="G123" s="354"/>
      <c r="H123" s="354"/>
      <c r="I123" s="355" t="s">
        <v>111</v>
      </c>
      <c r="J123" s="355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3">
        <v>20</v>
      </c>
      <c r="AC123" s="353"/>
      <c r="AD123" s="353"/>
      <c r="AE123" s="353"/>
      <c r="AF123" s="357"/>
      <c r="AG123" s="357"/>
      <c r="AH123" s="357"/>
      <c r="AJ123" s="5" t="s">
        <v>120</v>
      </c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 s="364"/>
      <c r="BP123" s="359"/>
      <c r="BQ123" s="359"/>
      <c r="BR123" s="359"/>
      <c r="BS123" s="359"/>
      <c r="BT123" s="359"/>
      <c r="BU123" s="359"/>
      <c r="BV123" s="359"/>
    </row>
    <row r="124" spans="1:119" hidden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358" t="s">
        <v>110</v>
      </c>
      <c r="BQ124" s="358"/>
      <c r="BR124" s="358"/>
      <c r="BS124" s="358"/>
      <c r="BT124" s="358"/>
      <c r="BU124" s="358"/>
      <c r="BV124" s="358"/>
      <c r="BW124" s="358"/>
      <c r="BX124" s="358"/>
      <c r="BY124" s="358"/>
      <c r="BZ124" s="358"/>
      <c r="CA124" s="358"/>
      <c r="CB124" s="358"/>
      <c r="CC124" s="358"/>
      <c r="CD124" s="358"/>
      <c r="CE124" s="358"/>
      <c r="CF124" s="358"/>
      <c r="CG124" s="358"/>
      <c r="CH124" s="365"/>
      <c r="CI124" s="365"/>
      <c r="CJ124" s="365"/>
      <c r="CK124" s="365"/>
      <c r="CL124" s="365"/>
      <c r="CM124" s="365"/>
      <c r="CN124" s="365"/>
      <c r="CO124" s="365"/>
      <c r="CP124" s="365"/>
      <c r="CQ124" s="365"/>
      <c r="CR124" s="365"/>
      <c r="CS124" s="365"/>
      <c r="CT124" s="365"/>
      <c r="CU124" s="365"/>
      <c r="CV124" s="365"/>
      <c r="CW124" s="365"/>
      <c r="CX124" s="365"/>
      <c r="CY124" s="365"/>
      <c r="CZ124" s="365"/>
      <c r="DA124" s="365"/>
    </row>
    <row r="125" spans="1:119" hidden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19" hidden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19" hidden="1">
      <c r="B127" s="352"/>
      <c r="C127" s="353"/>
      <c r="D127" s="353"/>
      <c r="E127" s="354"/>
      <c r="F127" s="354"/>
      <c r="G127" s="354"/>
      <c r="H127" s="354"/>
      <c r="I127" s="355" t="s">
        <v>111</v>
      </c>
      <c r="J127" s="355"/>
      <c r="K127" s="5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3">
        <v>20</v>
      </c>
      <c r="AC127" s="353"/>
      <c r="AD127" s="353"/>
      <c r="AE127" s="353"/>
      <c r="AF127" s="357"/>
      <c r="AG127" s="357"/>
      <c r="AH127" s="357"/>
      <c r="AI127" s="5"/>
      <c r="AJ127" s="5" t="s">
        <v>120</v>
      </c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19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</sheetData>
  <mergeCells count="424">
    <mergeCell ref="CF6:DA6"/>
    <mergeCell ref="CF7:CL7"/>
    <mergeCell ref="CM7:CT7"/>
    <mergeCell ref="CU7:DA7"/>
    <mergeCell ref="D8:BS8"/>
    <mergeCell ref="CF8:DA8"/>
    <mergeCell ref="B2:DA3"/>
    <mergeCell ref="B4:CE4"/>
    <mergeCell ref="AE5:AU5"/>
    <mergeCell ref="AV5:AY5"/>
    <mergeCell ref="AZ5:BC5"/>
    <mergeCell ref="CF5:DA5"/>
    <mergeCell ref="B12:CD12"/>
    <mergeCell ref="CF12:CP14"/>
    <mergeCell ref="CQ12:DA14"/>
    <mergeCell ref="D13:CB13"/>
    <mergeCell ref="B14:BL14"/>
    <mergeCell ref="D15:BB15"/>
    <mergeCell ref="CF15:DA15"/>
    <mergeCell ref="D9:BH9"/>
    <mergeCell ref="CF9:DA9"/>
    <mergeCell ref="D10:BG10"/>
    <mergeCell ref="CF10:DA11"/>
    <mergeCell ref="D11:V11"/>
    <mergeCell ref="W11:BV11"/>
    <mergeCell ref="D16:DA16"/>
    <mergeCell ref="B17:CC17"/>
    <mergeCell ref="B19:N21"/>
    <mergeCell ref="O19:BG21"/>
    <mergeCell ref="BH19:BH21"/>
    <mergeCell ref="BI19:BW19"/>
    <mergeCell ref="BX19:CL19"/>
    <mergeCell ref="CM19:DA19"/>
    <mergeCell ref="BI20:BN20"/>
    <mergeCell ref="BO20:BR20"/>
    <mergeCell ref="B22:N24"/>
    <mergeCell ref="O22:BG22"/>
    <mergeCell ref="BH22:BH24"/>
    <mergeCell ref="BI22:BW24"/>
    <mergeCell ref="BX22:CL24"/>
    <mergeCell ref="CM22:DA24"/>
    <mergeCell ref="O23:BG23"/>
    <mergeCell ref="P24:BG24"/>
    <mergeCell ref="BX20:CC20"/>
    <mergeCell ref="CD20:CG20"/>
    <mergeCell ref="CO20:CR20"/>
    <mergeCell ref="CS20:CV20"/>
    <mergeCell ref="BI21:BW21"/>
    <mergeCell ref="BX21:CL21"/>
    <mergeCell ref="CM21:DA21"/>
    <mergeCell ref="B25:N25"/>
    <mergeCell ref="P25:BG25"/>
    <mergeCell ref="BI25:BW25"/>
    <mergeCell ref="BX25:CL25"/>
    <mergeCell ref="CM25:DA25"/>
    <mergeCell ref="B26:N26"/>
    <mergeCell ref="P26:BG26"/>
    <mergeCell ref="BI26:BW26"/>
    <mergeCell ref="BX26:CL26"/>
    <mergeCell ref="CM26:DA26"/>
    <mergeCell ref="B27:N27"/>
    <mergeCell ref="P27:BG27"/>
    <mergeCell ref="BI27:BW27"/>
    <mergeCell ref="BX27:CL27"/>
    <mergeCell ref="CM27:DA27"/>
    <mergeCell ref="B28:N28"/>
    <mergeCell ref="P28:BG28"/>
    <mergeCell ref="BI28:BW28"/>
    <mergeCell ref="BX28:CL28"/>
    <mergeCell ref="CM28:DA28"/>
    <mergeCell ref="B29:N29"/>
    <mergeCell ref="P29:BG29"/>
    <mergeCell ref="BI29:BW29"/>
    <mergeCell ref="BX29:CL29"/>
    <mergeCell ref="CM29:DA29"/>
    <mergeCell ref="B30:N30"/>
    <mergeCell ref="P30:BG30"/>
    <mergeCell ref="BI30:BW30"/>
    <mergeCell ref="BX30:CL30"/>
    <mergeCell ref="CM30:DA30"/>
    <mergeCell ref="B31:N31"/>
    <mergeCell ref="P31:BG31"/>
    <mergeCell ref="BI31:BW31"/>
    <mergeCell ref="BX31:CL31"/>
    <mergeCell ref="CM31:DA31"/>
    <mergeCell ref="B32:N32"/>
    <mergeCell ref="P32:BG32"/>
    <mergeCell ref="BI32:BW32"/>
    <mergeCell ref="BX32:CL32"/>
    <mergeCell ref="CM32:DA32"/>
    <mergeCell ref="CM34:DA35"/>
    <mergeCell ref="P35:BG35"/>
    <mergeCell ref="B36:N36"/>
    <mergeCell ref="O36:BG36"/>
    <mergeCell ref="BI36:BW36"/>
    <mergeCell ref="BX36:CL36"/>
    <mergeCell ref="CM36:DA36"/>
    <mergeCell ref="B33:N33"/>
    <mergeCell ref="P33:BG33"/>
    <mergeCell ref="BI33:BW33"/>
    <mergeCell ref="BX33:CL33"/>
    <mergeCell ref="CM33:DA33"/>
    <mergeCell ref="B34:N35"/>
    <mergeCell ref="O34:BG34"/>
    <mergeCell ref="BH34:BH35"/>
    <mergeCell ref="BI34:BW35"/>
    <mergeCell ref="BX34:CL35"/>
    <mergeCell ref="B37:N37"/>
    <mergeCell ref="O37:BG37"/>
    <mergeCell ref="BI37:BW37"/>
    <mergeCell ref="BX37:CL37"/>
    <mergeCell ref="CM37:DA37"/>
    <mergeCell ref="B38:N38"/>
    <mergeCell ref="O38:BG38"/>
    <mergeCell ref="BI38:BW38"/>
    <mergeCell ref="BX38:CL38"/>
    <mergeCell ref="CM38:DA38"/>
    <mergeCell ref="B39:N39"/>
    <mergeCell ref="O39:BG39"/>
    <mergeCell ref="BI39:BW39"/>
    <mergeCell ref="BX39:CL39"/>
    <mergeCell ref="CM39:DA39"/>
    <mergeCell ref="B40:N40"/>
    <mergeCell ref="O40:BG40"/>
    <mergeCell ref="BI40:BW40"/>
    <mergeCell ref="BX40:CL40"/>
    <mergeCell ref="CM40:DA40"/>
    <mergeCell ref="B41:N41"/>
    <mergeCell ref="P41:BG41"/>
    <mergeCell ref="BI41:BW41"/>
    <mergeCell ref="BX41:CL41"/>
    <mergeCell ref="CM41:DA41"/>
    <mergeCell ref="B42:N42"/>
    <mergeCell ref="P42:BG42"/>
    <mergeCell ref="BI42:BW42"/>
    <mergeCell ref="BX42:CL42"/>
    <mergeCell ref="CM42:DA42"/>
    <mergeCell ref="B43:N43"/>
    <mergeCell ref="O43:BG43"/>
    <mergeCell ref="BI43:BW43"/>
    <mergeCell ref="BX43:CL43"/>
    <mergeCell ref="CM43:DA43"/>
    <mergeCell ref="B44:N44"/>
    <mergeCell ref="O44:BG44"/>
    <mergeCell ref="BI44:BW44"/>
    <mergeCell ref="BX44:CL44"/>
    <mergeCell ref="CM44:DA44"/>
    <mergeCell ref="B45:N45"/>
    <mergeCell ref="P45:BG45"/>
    <mergeCell ref="BI45:BW45"/>
    <mergeCell ref="BX45:CL45"/>
    <mergeCell ref="CM45:DA45"/>
    <mergeCell ref="B46:N46"/>
    <mergeCell ref="P46:BG46"/>
    <mergeCell ref="BI46:BW46"/>
    <mergeCell ref="BX46:CL46"/>
    <mergeCell ref="CM46:DA46"/>
    <mergeCell ref="B47:N47"/>
    <mergeCell ref="P47:BG47"/>
    <mergeCell ref="BI47:BW47"/>
    <mergeCell ref="BX47:CL47"/>
    <mergeCell ref="CM47:DA47"/>
    <mergeCell ref="B48:N48"/>
    <mergeCell ref="P48:BG48"/>
    <mergeCell ref="BI48:BW48"/>
    <mergeCell ref="BX48:CL48"/>
    <mergeCell ref="CM48:DA48"/>
    <mergeCell ref="B49:N49"/>
    <mergeCell ref="P49:BG49"/>
    <mergeCell ref="BI49:BW49"/>
    <mergeCell ref="BX49:CL49"/>
    <mergeCell ref="CM49:DA49"/>
    <mergeCell ref="B50:N50"/>
    <mergeCell ref="P50:BG50"/>
    <mergeCell ref="BI50:BW50"/>
    <mergeCell ref="BX50:CL50"/>
    <mergeCell ref="CM50:DA50"/>
    <mergeCell ref="B51:N51"/>
    <mergeCell ref="P51:BG51"/>
    <mergeCell ref="BI51:BW51"/>
    <mergeCell ref="BX51:CL51"/>
    <mergeCell ref="CM51:DA51"/>
    <mergeCell ref="B52:N52"/>
    <mergeCell ref="P52:BG52"/>
    <mergeCell ref="BI52:BW52"/>
    <mergeCell ref="BX52:CL52"/>
    <mergeCell ref="CM52:DA52"/>
    <mergeCell ref="CO58:CR58"/>
    <mergeCell ref="CS58:CV58"/>
    <mergeCell ref="BI59:BW59"/>
    <mergeCell ref="BX59:CL59"/>
    <mergeCell ref="CM59:DA59"/>
    <mergeCell ref="B60:N62"/>
    <mergeCell ref="O60:BG60"/>
    <mergeCell ref="BH60:BH62"/>
    <mergeCell ref="BI60:BW62"/>
    <mergeCell ref="BX60:CL62"/>
    <mergeCell ref="B57:N59"/>
    <mergeCell ref="O57:BG59"/>
    <mergeCell ref="BH57:BH59"/>
    <mergeCell ref="BI57:BW57"/>
    <mergeCell ref="BX57:CL57"/>
    <mergeCell ref="CM57:DA57"/>
    <mergeCell ref="BI58:BN58"/>
    <mergeCell ref="BO58:BR58"/>
    <mergeCell ref="BX58:CC58"/>
    <mergeCell ref="CD58:CG58"/>
    <mergeCell ref="CM60:DA62"/>
    <mergeCell ref="O61:BG61"/>
    <mergeCell ref="P62:BG62"/>
    <mergeCell ref="CO63:CY63"/>
    <mergeCell ref="CZ63:DA63"/>
    <mergeCell ref="B64:N64"/>
    <mergeCell ref="P64:BG64"/>
    <mergeCell ref="BI64:BW64"/>
    <mergeCell ref="BX64:CL64"/>
    <mergeCell ref="CM64:DA64"/>
    <mergeCell ref="B65:N65"/>
    <mergeCell ref="P65:BG65"/>
    <mergeCell ref="BI65:BW65"/>
    <mergeCell ref="BX65:CL65"/>
    <mergeCell ref="CM65:DA65"/>
    <mergeCell ref="B63:N63"/>
    <mergeCell ref="P63:BG63"/>
    <mergeCell ref="BI63:BJ63"/>
    <mergeCell ref="BK63:BU63"/>
    <mergeCell ref="BV63:BW63"/>
    <mergeCell ref="BX63:BY63"/>
    <mergeCell ref="BZ63:CJ63"/>
    <mergeCell ref="CK63:CL63"/>
    <mergeCell ref="CM63:CN63"/>
    <mergeCell ref="B66:N66"/>
    <mergeCell ref="P66:BG66"/>
    <mergeCell ref="BI66:BW66"/>
    <mergeCell ref="BX66:CL66"/>
    <mergeCell ref="CM66:DA66"/>
    <mergeCell ref="B69:N70"/>
    <mergeCell ref="O69:BG69"/>
    <mergeCell ref="BH69:BH70"/>
    <mergeCell ref="BI69:BW70"/>
    <mergeCell ref="BX69:CL70"/>
    <mergeCell ref="CM69:DA70"/>
    <mergeCell ref="P70:BG70"/>
    <mergeCell ref="BZ67:CJ67"/>
    <mergeCell ref="CK67:CL67"/>
    <mergeCell ref="CM67:CN67"/>
    <mergeCell ref="CO67:CY67"/>
    <mergeCell ref="CZ67:DA67"/>
    <mergeCell ref="B68:N68"/>
    <mergeCell ref="P68:BG68"/>
    <mergeCell ref="BI68:BW68"/>
    <mergeCell ref="BX68:CL68"/>
    <mergeCell ref="CM68:DA68"/>
    <mergeCell ref="B67:N67"/>
    <mergeCell ref="P67:BG67"/>
    <mergeCell ref="BI67:BJ67"/>
    <mergeCell ref="BK67:BU67"/>
    <mergeCell ref="BV67:BW67"/>
    <mergeCell ref="BX67:BY67"/>
    <mergeCell ref="B71:N71"/>
    <mergeCell ref="P71:BG71"/>
    <mergeCell ref="BI71:BW71"/>
    <mergeCell ref="BX71:CL71"/>
    <mergeCell ref="CM71:DA71"/>
    <mergeCell ref="B72:N72"/>
    <mergeCell ref="P72:BG72"/>
    <mergeCell ref="BI72:BW72"/>
    <mergeCell ref="BX72:CL72"/>
    <mergeCell ref="CM72:DA72"/>
    <mergeCell ref="B73:N73"/>
    <mergeCell ref="P73:BG73"/>
    <mergeCell ref="BI73:BW73"/>
    <mergeCell ref="BX73:CL73"/>
    <mergeCell ref="CM73:DA73"/>
    <mergeCell ref="B74:N74"/>
    <mergeCell ref="P74:BG74"/>
    <mergeCell ref="BI74:BW74"/>
    <mergeCell ref="BX74:CL74"/>
    <mergeCell ref="CM74:DA74"/>
    <mergeCell ref="CM76:DA77"/>
    <mergeCell ref="P77:BG77"/>
    <mergeCell ref="B78:N78"/>
    <mergeCell ref="P78:BG78"/>
    <mergeCell ref="BI78:BW78"/>
    <mergeCell ref="BX78:CL78"/>
    <mergeCell ref="CM78:DA78"/>
    <mergeCell ref="B75:N75"/>
    <mergeCell ref="P75:BG75"/>
    <mergeCell ref="BI75:BW75"/>
    <mergeCell ref="BX75:CL75"/>
    <mergeCell ref="CM75:DA75"/>
    <mergeCell ref="B76:N77"/>
    <mergeCell ref="O76:BG76"/>
    <mergeCell ref="BH76:BH77"/>
    <mergeCell ref="BI76:BW77"/>
    <mergeCell ref="BX76:CL77"/>
    <mergeCell ref="B79:N79"/>
    <mergeCell ref="P79:BG79"/>
    <mergeCell ref="BI79:BW79"/>
    <mergeCell ref="BX79:CL79"/>
    <mergeCell ref="CM79:DA79"/>
    <mergeCell ref="B80:N80"/>
    <mergeCell ref="P80:BG80"/>
    <mergeCell ref="BI80:BW80"/>
    <mergeCell ref="BX80:CL80"/>
    <mergeCell ref="CM80:DA80"/>
    <mergeCell ref="B81:N81"/>
    <mergeCell ref="P81:BG81"/>
    <mergeCell ref="BI81:BW81"/>
    <mergeCell ref="BX81:CL81"/>
    <mergeCell ref="CM81:DA81"/>
    <mergeCell ref="B82:N82"/>
    <mergeCell ref="P82:BG82"/>
    <mergeCell ref="BI82:BW82"/>
    <mergeCell ref="BX82:CL82"/>
    <mergeCell ref="CM82:DA82"/>
    <mergeCell ref="B83:N83"/>
    <mergeCell ref="P83:BG83"/>
    <mergeCell ref="BI83:BW83"/>
    <mergeCell ref="BX83:CL83"/>
    <mergeCell ref="CM83:DA83"/>
    <mergeCell ref="B84:N84"/>
    <mergeCell ref="P84:BG84"/>
    <mergeCell ref="BI84:BW84"/>
    <mergeCell ref="BX84:CL84"/>
    <mergeCell ref="CM84:DA84"/>
    <mergeCell ref="B85:N85"/>
    <mergeCell ref="P85:BG85"/>
    <mergeCell ref="BI85:BW85"/>
    <mergeCell ref="BX85:CL85"/>
    <mergeCell ref="CM85:DA85"/>
    <mergeCell ref="B86:N86"/>
    <mergeCell ref="P86:BG86"/>
    <mergeCell ref="BI86:BW86"/>
    <mergeCell ref="BX86:CL86"/>
    <mergeCell ref="CM86:DA86"/>
    <mergeCell ref="B87:N87"/>
    <mergeCell ref="P87:BG87"/>
    <mergeCell ref="BI87:BW87"/>
    <mergeCell ref="BX87:CL87"/>
    <mergeCell ref="CM87:DA87"/>
    <mergeCell ref="B88:N88"/>
    <mergeCell ref="P88:BG88"/>
    <mergeCell ref="BI88:BW88"/>
    <mergeCell ref="BX88:CL88"/>
    <mergeCell ref="CM88:DA88"/>
    <mergeCell ref="BO92:CG92"/>
    <mergeCell ref="CR92:DH92"/>
    <mergeCell ref="V93:AE93"/>
    <mergeCell ref="CH93:CP93"/>
    <mergeCell ref="B95:AX95"/>
    <mergeCell ref="BV95:DM95"/>
    <mergeCell ref="B89:N89"/>
    <mergeCell ref="P89:BG89"/>
    <mergeCell ref="BI89:BW89"/>
    <mergeCell ref="BX89:CL89"/>
    <mergeCell ref="CM89:DA89"/>
    <mergeCell ref="B91:AM91"/>
    <mergeCell ref="BI91:CT91"/>
    <mergeCell ref="B110:BH110"/>
    <mergeCell ref="BI110:DO110"/>
    <mergeCell ref="B112:D112"/>
    <mergeCell ref="E112:H112"/>
    <mergeCell ref="I112:J112"/>
    <mergeCell ref="L112:AA112"/>
    <mergeCell ref="AB112:AE112"/>
    <mergeCell ref="AF112:AH112"/>
    <mergeCell ref="BD97:BV97"/>
    <mergeCell ref="BV98:DM98"/>
    <mergeCell ref="BI107:DA107"/>
    <mergeCell ref="AN108:BB108"/>
    <mergeCell ref="BF108:BH108"/>
    <mergeCell ref="BP108:DA108"/>
    <mergeCell ref="D97:E97"/>
    <mergeCell ref="F97:I97"/>
    <mergeCell ref="J97:K97"/>
    <mergeCell ref="L97:AB97"/>
    <mergeCell ref="AC97:AF97"/>
    <mergeCell ref="AG97:AI97"/>
    <mergeCell ref="BF113:BV113"/>
    <mergeCell ref="BP114:DA114"/>
    <mergeCell ref="Q117:AC117"/>
    <mergeCell ref="AF117:BB117"/>
    <mergeCell ref="BP117:CB117"/>
    <mergeCell ref="CE117:DA117"/>
    <mergeCell ref="B113:D113"/>
    <mergeCell ref="E113:H113"/>
    <mergeCell ref="I113:J113"/>
    <mergeCell ref="L113:AA113"/>
    <mergeCell ref="AB113:AE113"/>
    <mergeCell ref="AF113:AH113"/>
    <mergeCell ref="Q118:AC118"/>
    <mergeCell ref="AF118:BB118"/>
    <mergeCell ref="BF118:BO118"/>
    <mergeCell ref="BP118:CB118"/>
    <mergeCell ref="CE118:DA118"/>
    <mergeCell ref="B119:D119"/>
    <mergeCell ref="E119:H119"/>
    <mergeCell ref="I119:J119"/>
    <mergeCell ref="L119:AA119"/>
    <mergeCell ref="AB119:AE119"/>
    <mergeCell ref="AF119:AH119"/>
    <mergeCell ref="BF119:BV119"/>
    <mergeCell ref="BF120:BO120"/>
    <mergeCell ref="BP121:CB121"/>
    <mergeCell ref="CE121:DA121"/>
    <mergeCell ref="AN122:BB122"/>
    <mergeCell ref="BF122:BH122"/>
    <mergeCell ref="BP122:CB122"/>
    <mergeCell ref="CE122:DA122"/>
    <mergeCell ref="BF123:BV123"/>
    <mergeCell ref="BP124:DA124"/>
    <mergeCell ref="B127:D127"/>
    <mergeCell ref="E127:H127"/>
    <mergeCell ref="I127:J127"/>
    <mergeCell ref="L127:AA127"/>
    <mergeCell ref="AB127:AE127"/>
    <mergeCell ref="AF127:AH127"/>
    <mergeCell ref="B123:D123"/>
    <mergeCell ref="E123:H123"/>
    <mergeCell ref="I123:J123"/>
    <mergeCell ref="L123:AA123"/>
    <mergeCell ref="AB123:AE123"/>
    <mergeCell ref="AF123:AH123"/>
  </mergeCells>
  <pageMargins left="0.39370078740157483" right="0.15748031496062992" top="0.74803149606299213" bottom="0.74803149606299213" header="0.31496062992125984" footer="0.31496062992125984"/>
  <pageSetup paperSize="9" scale="81" fitToHeight="2" orientation="portrait" r:id="rId1"/>
  <headerFooter alignWithMargins="0"/>
  <rowBreaks count="1" manualBreakCount="1">
    <brk id="54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9" tint="-0.249977111117893"/>
    <pageSetUpPr fitToPage="1"/>
  </sheetPr>
  <dimension ref="A1:DP108"/>
  <sheetViews>
    <sheetView topLeftCell="A52" workbookViewId="0">
      <selection activeCell="BL36" sqref="BL36"/>
    </sheetView>
  </sheetViews>
  <sheetFormatPr defaultColWidth="0.85546875" defaultRowHeight="15"/>
  <cols>
    <col min="1" max="27" width="0.85546875" customWidth="1"/>
    <col min="28" max="28" width="0.140625" customWidth="1"/>
    <col min="29" max="29" width="0.85546875" customWidth="1"/>
    <col min="30" max="30" width="4.140625" customWidth="1"/>
    <col min="31" max="52" width="0.85546875" customWidth="1"/>
    <col min="53" max="53" width="4.7109375" customWidth="1"/>
    <col min="54" max="62" width="0.85546875" customWidth="1"/>
    <col min="63" max="63" width="10.140625" customWidth="1"/>
    <col min="64" max="64" width="7" customWidth="1"/>
    <col min="84" max="84" width="1.28515625" customWidth="1"/>
    <col min="104" max="104" width="1.42578125" customWidth="1"/>
  </cols>
  <sheetData>
    <row r="1" spans="1:104" ht="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18.75" hidden="1" customHeight="1">
      <c r="A2" s="577" t="s">
        <v>127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</row>
    <row r="3" spans="1:104" ht="30.75" hidden="1" customHeight="1">
      <c r="A3" s="578" t="s">
        <v>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</row>
    <row r="4" spans="1:104" s="4" customFormat="1">
      <c r="A4" s="570" t="s">
        <v>128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</row>
    <row r="5" spans="1:104" s="62" customForma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Y5" s="72"/>
      <c r="Z5" s="72"/>
      <c r="AA5" s="72"/>
      <c r="AB5" s="73"/>
      <c r="AC5" s="72"/>
      <c r="AD5" s="579" t="s">
        <v>286</v>
      </c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80">
        <v>20</v>
      </c>
      <c r="AX5" s="580"/>
      <c r="AY5" s="580"/>
      <c r="AZ5" s="580"/>
      <c r="BA5" s="581" t="s">
        <v>5</v>
      </c>
      <c r="BB5" s="581"/>
      <c r="BC5" s="581"/>
      <c r="BD5" s="581"/>
      <c r="BE5" s="72" t="s">
        <v>6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574" t="s">
        <v>7</v>
      </c>
      <c r="CH5" s="575"/>
      <c r="CI5" s="575"/>
      <c r="CJ5" s="575"/>
      <c r="CK5" s="575"/>
      <c r="CL5" s="575"/>
      <c r="CM5" s="575"/>
      <c r="CN5" s="575"/>
      <c r="CO5" s="575"/>
      <c r="CP5" s="575"/>
      <c r="CQ5" s="575"/>
      <c r="CR5" s="575"/>
      <c r="CS5" s="575"/>
      <c r="CT5" s="575"/>
      <c r="CU5" s="575"/>
      <c r="CV5" s="575"/>
      <c r="CW5" s="575"/>
      <c r="CX5" s="575"/>
      <c r="CY5" s="575"/>
      <c r="CZ5" s="576"/>
    </row>
    <row r="6" spans="1:104" s="62" customFormat="1" ht="12">
      <c r="CE6" s="51" t="s">
        <v>8</v>
      </c>
      <c r="CG6" s="564" t="s">
        <v>129</v>
      </c>
      <c r="CH6" s="565"/>
      <c r="CI6" s="565"/>
      <c r="CJ6" s="565"/>
      <c r="CK6" s="565"/>
      <c r="CL6" s="565"/>
      <c r="CM6" s="565"/>
      <c r="CN6" s="565"/>
      <c r="CO6" s="565"/>
      <c r="CP6" s="565"/>
      <c r="CQ6" s="565"/>
      <c r="CR6" s="565"/>
      <c r="CS6" s="565"/>
      <c r="CT6" s="565"/>
      <c r="CU6" s="565"/>
      <c r="CV6" s="565"/>
      <c r="CW6" s="565"/>
      <c r="CX6" s="565"/>
      <c r="CY6" s="565"/>
      <c r="CZ6" s="566"/>
    </row>
    <row r="7" spans="1:104" s="62" customFormat="1" ht="12">
      <c r="CE7" s="51" t="s">
        <v>10</v>
      </c>
      <c r="CG7" s="559" t="s">
        <v>11</v>
      </c>
      <c r="CH7" s="560"/>
      <c r="CI7" s="560"/>
      <c r="CJ7" s="560"/>
      <c r="CK7" s="560"/>
      <c r="CL7" s="567"/>
      <c r="CM7" s="560" t="s">
        <v>12</v>
      </c>
      <c r="CN7" s="560"/>
      <c r="CO7" s="560"/>
      <c r="CP7" s="560"/>
      <c r="CQ7" s="560"/>
      <c r="CR7" s="560"/>
      <c r="CS7" s="560"/>
      <c r="CT7" s="567"/>
      <c r="CU7" s="568" t="s">
        <v>13</v>
      </c>
      <c r="CV7" s="560"/>
      <c r="CW7" s="560"/>
      <c r="CX7" s="560"/>
      <c r="CY7" s="560"/>
      <c r="CZ7" s="561"/>
    </row>
    <row r="8" spans="1:104" s="62" customFormat="1" ht="12">
      <c r="A8" s="62" t="s">
        <v>14</v>
      </c>
      <c r="N8" s="582" t="s">
        <v>117</v>
      </c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CE8" s="51" t="s">
        <v>16</v>
      </c>
      <c r="CG8" s="559" t="s">
        <v>17</v>
      </c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1"/>
    </row>
    <row r="9" spans="1:104" s="62" customFormat="1" ht="12">
      <c r="A9" s="62" t="s">
        <v>18</v>
      </c>
      <c r="CE9" s="51" t="s">
        <v>20</v>
      </c>
      <c r="CG9" s="559" t="s">
        <v>21</v>
      </c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1"/>
    </row>
    <row r="10" spans="1:104" s="62" customFormat="1" ht="12" customHeight="1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51" t="s">
        <v>23</v>
      </c>
      <c r="CG10" s="538" t="s">
        <v>24</v>
      </c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47"/>
    </row>
    <row r="11" spans="1:104" s="62" customFormat="1" ht="12" customHeight="1">
      <c r="A11" s="8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582" t="s">
        <v>26</v>
      </c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10"/>
      <c r="BX11" s="10"/>
      <c r="BY11" s="10"/>
      <c r="BZ11" s="10"/>
      <c r="CA11" s="10"/>
      <c r="CB11" s="10"/>
      <c r="CC11" s="10"/>
      <c r="CD11" s="10"/>
      <c r="CE11" s="51" t="s">
        <v>27</v>
      </c>
      <c r="CG11" s="54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551"/>
    </row>
    <row r="12" spans="1:104" s="62" customFormat="1" ht="12" customHeight="1">
      <c r="A12" s="364" t="s">
        <v>130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G12" s="538" t="s">
        <v>29</v>
      </c>
      <c r="CH12" s="539"/>
      <c r="CI12" s="539"/>
      <c r="CJ12" s="539"/>
      <c r="CK12" s="539"/>
      <c r="CL12" s="539"/>
      <c r="CM12" s="539"/>
      <c r="CN12" s="539"/>
      <c r="CO12" s="539"/>
      <c r="CP12" s="540"/>
      <c r="CQ12" s="546" t="s">
        <v>30</v>
      </c>
      <c r="CR12" s="539"/>
      <c r="CS12" s="539"/>
      <c r="CT12" s="539"/>
      <c r="CU12" s="539"/>
      <c r="CV12" s="539"/>
      <c r="CW12" s="539"/>
      <c r="CX12" s="539"/>
      <c r="CY12" s="539"/>
      <c r="CZ12" s="547"/>
    </row>
    <row r="13" spans="1:104" s="62" customFormat="1" ht="12">
      <c r="A13" s="554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4"/>
      <c r="BK13" s="554"/>
      <c r="BL13" s="554"/>
      <c r="BM13" s="554"/>
      <c r="CE13" s="51" t="s">
        <v>32</v>
      </c>
      <c r="CG13" s="544"/>
      <c r="CH13" s="354"/>
      <c r="CI13" s="354"/>
      <c r="CJ13" s="354"/>
      <c r="CK13" s="354"/>
      <c r="CL13" s="354"/>
      <c r="CM13" s="354"/>
      <c r="CN13" s="354"/>
      <c r="CO13" s="354"/>
      <c r="CP13" s="545"/>
      <c r="CQ13" s="550"/>
      <c r="CR13" s="354"/>
      <c r="CS13" s="354"/>
      <c r="CT13" s="354"/>
      <c r="CU13" s="354"/>
      <c r="CV13" s="354"/>
      <c r="CW13" s="354"/>
      <c r="CX13" s="354"/>
      <c r="CY13" s="354"/>
      <c r="CZ13" s="551"/>
    </row>
    <row r="14" spans="1:104" s="62" customFormat="1" ht="12.75" thickBot="1">
      <c r="A14" s="62" t="s">
        <v>131</v>
      </c>
      <c r="CE14" s="51" t="s">
        <v>34</v>
      </c>
      <c r="CG14" s="556" t="s">
        <v>35</v>
      </c>
      <c r="CH14" s="557"/>
      <c r="CI14" s="557"/>
      <c r="CJ14" s="557"/>
      <c r="CK14" s="557"/>
      <c r="CL14" s="557"/>
      <c r="CM14" s="557"/>
      <c r="CN14" s="557"/>
      <c r="CO14" s="557"/>
      <c r="CP14" s="557"/>
      <c r="CQ14" s="557"/>
      <c r="CR14" s="557"/>
      <c r="CS14" s="557"/>
      <c r="CT14" s="557"/>
      <c r="CU14" s="557"/>
      <c r="CV14" s="557"/>
      <c r="CW14" s="557"/>
      <c r="CX14" s="557"/>
      <c r="CY14" s="557"/>
      <c r="CZ14" s="558"/>
    </row>
    <row r="15" spans="1:104" ht="29.2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ht="18" customHeight="1">
      <c r="A16" s="487" t="s">
        <v>132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9"/>
      <c r="M16" s="496" t="s">
        <v>38</v>
      </c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8"/>
      <c r="BL16" s="505" t="s">
        <v>133</v>
      </c>
      <c r="BM16" s="452" t="s">
        <v>134</v>
      </c>
      <c r="BN16" s="508"/>
      <c r="BO16" s="508"/>
      <c r="BP16" s="508"/>
      <c r="BQ16" s="508"/>
      <c r="BR16" s="508"/>
      <c r="BS16" s="508"/>
      <c r="BT16" s="583"/>
      <c r="BU16" s="583"/>
      <c r="BV16" s="583"/>
      <c r="BW16" s="583"/>
      <c r="BX16" s="583"/>
      <c r="BY16" s="583"/>
      <c r="BZ16" s="583"/>
      <c r="CA16" s="583"/>
      <c r="CB16" s="583"/>
      <c r="CC16" s="583"/>
      <c r="CD16" s="583"/>
      <c r="CE16" s="583"/>
      <c r="CF16" s="584"/>
      <c r="CG16" s="452" t="s">
        <v>134</v>
      </c>
      <c r="CH16" s="508"/>
      <c r="CI16" s="508"/>
      <c r="CJ16" s="508"/>
      <c r="CK16" s="508"/>
      <c r="CL16" s="508"/>
      <c r="CM16" s="508"/>
      <c r="CN16" s="583"/>
      <c r="CO16" s="583"/>
      <c r="CP16" s="583"/>
      <c r="CQ16" s="583"/>
      <c r="CR16" s="583"/>
      <c r="CS16" s="583"/>
      <c r="CT16" s="583"/>
      <c r="CU16" s="583"/>
      <c r="CV16" s="583"/>
      <c r="CW16" s="583"/>
      <c r="CX16" s="583"/>
      <c r="CY16" s="583"/>
      <c r="CZ16" s="584"/>
    </row>
    <row r="17" spans="1:104">
      <c r="A17" s="490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2"/>
      <c r="M17" s="499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  <c r="BK17" s="501"/>
      <c r="BL17" s="506"/>
      <c r="BM17" s="510">
        <v>20</v>
      </c>
      <c r="BN17" s="469"/>
      <c r="BO17" s="469"/>
      <c r="BP17" s="469"/>
      <c r="BQ17" s="469"/>
      <c r="BR17" s="469"/>
      <c r="BS17" s="469"/>
      <c r="BT17" s="469"/>
      <c r="BU17" s="511" t="s">
        <v>5</v>
      </c>
      <c r="BV17" s="511"/>
      <c r="BW17" s="511"/>
      <c r="BX17" s="511"/>
      <c r="BY17" s="585" t="s">
        <v>6</v>
      </c>
      <c r="BZ17" s="585"/>
      <c r="CA17" s="585"/>
      <c r="CB17" s="585"/>
      <c r="CC17" s="585"/>
      <c r="CD17" s="585"/>
      <c r="CE17" s="585"/>
      <c r="CF17" s="586"/>
      <c r="CG17" s="510">
        <v>20</v>
      </c>
      <c r="CH17" s="469"/>
      <c r="CI17" s="469"/>
      <c r="CJ17" s="469"/>
      <c r="CK17" s="469"/>
      <c r="CL17" s="469"/>
      <c r="CM17" s="469"/>
      <c r="CN17" s="469"/>
      <c r="CO17" s="511" t="s">
        <v>30</v>
      </c>
      <c r="CP17" s="511"/>
      <c r="CQ17" s="511"/>
      <c r="CR17" s="511"/>
      <c r="CS17" s="585" t="s">
        <v>6</v>
      </c>
      <c r="CT17" s="585"/>
      <c r="CU17" s="585"/>
      <c r="CV17" s="585"/>
      <c r="CW17" s="585"/>
      <c r="CX17" s="585"/>
      <c r="CY17" s="585"/>
      <c r="CZ17" s="586"/>
    </row>
    <row r="18" spans="1:104" ht="6.75" customHeight="1" thickBot="1">
      <c r="A18" s="493"/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5"/>
      <c r="M18" s="502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4"/>
      <c r="BL18" s="507"/>
      <c r="BM18" s="471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3"/>
      <c r="CG18" s="471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3"/>
    </row>
    <row r="19" spans="1:104">
      <c r="A19" s="594" t="s">
        <v>277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6"/>
      <c r="M19" s="74"/>
      <c r="N19" s="597" t="s">
        <v>135</v>
      </c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8"/>
      <c r="BL19" s="75">
        <v>2110</v>
      </c>
      <c r="BM19" s="599">
        <v>10022209</v>
      </c>
      <c r="BN19" s="600"/>
      <c r="BO19" s="600"/>
      <c r="BP19" s="600"/>
      <c r="BQ19" s="600"/>
      <c r="BR19" s="600"/>
      <c r="BS19" s="600"/>
      <c r="BT19" s="600"/>
      <c r="BU19" s="600"/>
      <c r="BV19" s="600"/>
      <c r="BW19" s="600"/>
      <c r="BX19" s="600"/>
      <c r="BY19" s="600"/>
      <c r="BZ19" s="600"/>
      <c r="CA19" s="600"/>
      <c r="CB19" s="600"/>
      <c r="CC19" s="600"/>
      <c r="CD19" s="600"/>
      <c r="CE19" s="600"/>
      <c r="CF19" s="601"/>
      <c r="CG19" s="599">
        <v>9411595</v>
      </c>
      <c r="CH19" s="600"/>
      <c r="CI19" s="600"/>
      <c r="CJ19" s="600"/>
      <c r="CK19" s="600"/>
      <c r="CL19" s="600"/>
      <c r="CM19" s="600"/>
      <c r="CN19" s="600"/>
      <c r="CO19" s="600"/>
      <c r="CP19" s="600"/>
      <c r="CQ19" s="600"/>
      <c r="CR19" s="600"/>
      <c r="CS19" s="600"/>
      <c r="CT19" s="600"/>
      <c r="CU19" s="600"/>
      <c r="CV19" s="600"/>
      <c r="CW19" s="600"/>
      <c r="CX19" s="600"/>
      <c r="CY19" s="600"/>
      <c r="CZ19" s="601"/>
    </row>
    <row r="20" spans="1:104" ht="15.75" thickBot="1">
      <c r="A20" s="397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9"/>
      <c r="M20" s="19"/>
      <c r="N20" s="587" t="s">
        <v>136</v>
      </c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7"/>
      <c r="AV20" s="587"/>
      <c r="AW20" s="587"/>
      <c r="AX20" s="587"/>
      <c r="AY20" s="587"/>
      <c r="AZ20" s="587"/>
      <c r="BA20" s="587"/>
      <c r="BB20" s="587"/>
      <c r="BC20" s="587"/>
      <c r="BD20" s="587"/>
      <c r="BE20" s="587"/>
      <c r="BF20" s="587"/>
      <c r="BG20" s="587"/>
      <c r="BH20" s="587"/>
      <c r="BI20" s="587"/>
      <c r="BJ20" s="587"/>
      <c r="BK20" s="588"/>
      <c r="BL20" s="27"/>
      <c r="BM20" s="589">
        <v>9869298</v>
      </c>
      <c r="BN20" s="590"/>
      <c r="BO20" s="590"/>
      <c r="BP20" s="590"/>
      <c r="BQ20" s="590"/>
      <c r="BR20" s="590"/>
      <c r="BS20" s="590"/>
      <c r="BT20" s="590"/>
      <c r="BU20" s="590"/>
      <c r="BV20" s="590"/>
      <c r="BW20" s="590"/>
      <c r="BX20" s="590"/>
      <c r="BY20" s="590"/>
      <c r="BZ20" s="590"/>
      <c r="CA20" s="590"/>
      <c r="CB20" s="590"/>
      <c r="CC20" s="590"/>
      <c r="CD20" s="590"/>
      <c r="CE20" s="590"/>
      <c r="CF20" s="591"/>
      <c r="CG20" s="589">
        <v>9268754</v>
      </c>
      <c r="CH20" s="590"/>
      <c r="CI20" s="590"/>
      <c r="CJ20" s="590"/>
      <c r="CK20" s="590"/>
      <c r="CL20" s="590"/>
      <c r="CM20" s="590"/>
      <c r="CN20" s="590"/>
      <c r="CO20" s="590"/>
      <c r="CP20" s="590"/>
      <c r="CQ20" s="590"/>
      <c r="CR20" s="590"/>
      <c r="CS20" s="590"/>
      <c r="CT20" s="590"/>
      <c r="CU20" s="590"/>
      <c r="CV20" s="590"/>
      <c r="CW20" s="590"/>
      <c r="CX20" s="590"/>
      <c r="CY20" s="590"/>
      <c r="CZ20" s="591"/>
    </row>
    <row r="21" spans="1:104" ht="12.75" hidden="1" customHeight="1">
      <c r="A21" s="397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9"/>
      <c r="M21" s="19"/>
      <c r="N21" s="592" t="s">
        <v>137</v>
      </c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3"/>
      <c r="BL21" s="27"/>
      <c r="BM21" s="589"/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0"/>
      <c r="BY21" s="590"/>
      <c r="BZ21" s="590"/>
      <c r="CA21" s="590"/>
      <c r="CB21" s="590"/>
      <c r="CC21" s="590"/>
      <c r="CD21" s="590"/>
      <c r="CE21" s="590"/>
      <c r="CF21" s="591"/>
      <c r="CG21" s="589"/>
      <c r="CH21" s="590"/>
      <c r="CI21" s="590"/>
      <c r="CJ21" s="590"/>
      <c r="CK21" s="590"/>
      <c r="CL21" s="590"/>
      <c r="CM21" s="590"/>
      <c r="CN21" s="590"/>
      <c r="CO21" s="590"/>
      <c r="CP21" s="590"/>
      <c r="CQ21" s="590"/>
      <c r="CR21" s="590"/>
      <c r="CS21" s="590"/>
      <c r="CT21" s="590"/>
      <c r="CU21" s="590"/>
      <c r="CV21" s="590"/>
      <c r="CW21" s="590"/>
      <c r="CX21" s="590"/>
      <c r="CY21" s="590"/>
      <c r="CZ21" s="591"/>
    </row>
    <row r="22" spans="1:104" hidden="1">
      <c r="A22" s="3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9"/>
      <c r="N22" s="587" t="s">
        <v>138</v>
      </c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7"/>
      <c r="AZ22" s="587"/>
      <c r="BA22" s="587"/>
      <c r="BB22" s="587"/>
      <c r="BC22" s="587"/>
      <c r="BD22" s="587"/>
      <c r="BE22" s="587"/>
      <c r="BF22" s="587"/>
      <c r="BG22" s="587"/>
      <c r="BH22" s="587"/>
      <c r="BI22" s="587"/>
      <c r="BJ22" s="587"/>
      <c r="BK22" s="588"/>
      <c r="BL22" s="27"/>
      <c r="BM22" s="589">
        <v>152911</v>
      </c>
      <c r="BN22" s="590"/>
      <c r="BO22" s="590"/>
      <c r="BP22" s="590"/>
      <c r="BQ22" s="590"/>
      <c r="BR22" s="590"/>
      <c r="BS22" s="590"/>
      <c r="BT22" s="590"/>
      <c r="BU22" s="590"/>
      <c r="BV22" s="590"/>
      <c r="BW22" s="590"/>
      <c r="BX22" s="590"/>
      <c r="BY22" s="590"/>
      <c r="BZ22" s="590"/>
      <c r="CA22" s="590"/>
      <c r="CB22" s="590"/>
      <c r="CC22" s="590"/>
      <c r="CD22" s="590"/>
      <c r="CE22" s="590"/>
      <c r="CF22" s="591"/>
      <c r="CG22" s="589">
        <v>142841</v>
      </c>
      <c r="CH22" s="590"/>
      <c r="CI22" s="590"/>
      <c r="CJ22" s="590"/>
      <c r="CK22" s="590"/>
      <c r="CL22" s="590"/>
      <c r="CM22" s="590"/>
      <c r="CN22" s="590"/>
      <c r="CO22" s="590"/>
      <c r="CP22" s="590"/>
      <c r="CQ22" s="590"/>
      <c r="CR22" s="590"/>
      <c r="CS22" s="590"/>
      <c r="CT22" s="590"/>
      <c r="CU22" s="590"/>
      <c r="CV22" s="590"/>
      <c r="CW22" s="590"/>
      <c r="CX22" s="590"/>
      <c r="CY22" s="590"/>
      <c r="CZ22" s="591"/>
    </row>
    <row r="23" spans="1:104">
      <c r="A23" s="594" t="s">
        <v>277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6"/>
      <c r="M23" s="19"/>
      <c r="N23" s="400" t="s">
        <v>139</v>
      </c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1"/>
      <c r="BL23" s="20">
        <v>2120</v>
      </c>
      <c r="BM23" s="602" t="s">
        <v>79</v>
      </c>
      <c r="BN23" s="603"/>
      <c r="BO23" s="604">
        <v>4211236</v>
      </c>
      <c r="BP23" s="604"/>
      <c r="BQ23" s="604"/>
      <c r="BR23" s="604"/>
      <c r="BS23" s="604"/>
      <c r="BT23" s="604"/>
      <c r="BU23" s="604"/>
      <c r="BV23" s="604"/>
      <c r="BW23" s="604"/>
      <c r="BX23" s="604"/>
      <c r="BY23" s="604"/>
      <c r="BZ23" s="604"/>
      <c r="CA23" s="604"/>
      <c r="CB23" s="604"/>
      <c r="CC23" s="604"/>
      <c r="CD23" s="604"/>
      <c r="CE23" s="605" t="s">
        <v>80</v>
      </c>
      <c r="CF23" s="606"/>
      <c r="CG23" s="602" t="s">
        <v>79</v>
      </c>
      <c r="CH23" s="603"/>
      <c r="CI23" s="604">
        <v>4252703</v>
      </c>
      <c r="CJ23" s="604"/>
      <c r="CK23" s="604"/>
      <c r="CL23" s="604"/>
      <c r="CM23" s="604"/>
      <c r="CN23" s="604"/>
      <c r="CO23" s="604"/>
      <c r="CP23" s="604"/>
      <c r="CQ23" s="604"/>
      <c r="CR23" s="604"/>
      <c r="CS23" s="604"/>
      <c r="CT23" s="604"/>
      <c r="CU23" s="604"/>
      <c r="CV23" s="604"/>
      <c r="CW23" s="604"/>
      <c r="CX23" s="604"/>
      <c r="CY23" s="605" t="s">
        <v>80</v>
      </c>
      <c r="CZ23" s="606"/>
    </row>
    <row r="24" spans="1:104">
      <c r="A24" s="397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9"/>
      <c r="M24" s="19"/>
      <c r="N24" s="587" t="s">
        <v>136</v>
      </c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87"/>
      <c r="AV24" s="587"/>
      <c r="AW24" s="587"/>
      <c r="AX24" s="587"/>
      <c r="AY24" s="587"/>
      <c r="AZ24" s="587"/>
      <c r="BA24" s="587"/>
      <c r="BB24" s="587"/>
      <c r="BC24" s="587"/>
      <c r="BD24" s="587"/>
      <c r="BE24" s="587"/>
      <c r="BF24" s="587"/>
      <c r="BG24" s="587"/>
      <c r="BH24" s="587"/>
      <c r="BI24" s="587"/>
      <c r="BJ24" s="587"/>
      <c r="BK24" s="588"/>
      <c r="BL24" s="20"/>
      <c r="BM24" s="602" t="s">
        <v>79</v>
      </c>
      <c r="BN24" s="603"/>
      <c r="BO24" s="604">
        <v>4086321</v>
      </c>
      <c r="BP24" s="604"/>
      <c r="BQ24" s="604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04"/>
      <c r="CC24" s="604"/>
      <c r="CD24" s="604"/>
      <c r="CE24" s="605" t="s">
        <v>80</v>
      </c>
      <c r="CF24" s="606"/>
      <c r="CG24" s="602" t="s">
        <v>79</v>
      </c>
      <c r="CH24" s="603"/>
      <c r="CI24" s="604">
        <v>4124170</v>
      </c>
      <c r="CJ24" s="604"/>
      <c r="CK24" s="604"/>
      <c r="CL24" s="604"/>
      <c r="CM24" s="604"/>
      <c r="CN24" s="604"/>
      <c r="CO24" s="604"/>
      <c r="CP24" s="604"/>
      <c r="CQ24" s="604"/>
      <c r="CR24" s="604"/>
      <c r="CS24" s="604"/>
      <c r="CT24" s="604"/>
      <c r="CU24" s="604"/>
      <c r="CV24" s="604"/>
      <c r="CW24" s="604"/>
      <c r="CX24" s="604"/>
      <c r="CY24" s="605" t="s">
        <v>80</v>
      </c>
      <c r="CZ24" s="606"/>
    </row>
    <row r="25" spans="1:104" ht="12.75" hidden="1" customHeight="1">
      <c r="A25" s="3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9"/>
      <c r="N25" s="592" t="s">
        <v>137</v>
      </c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592"/>
      <c r="BC25" s="592"/>
      <c r="BD25" s="592"/>
      <c r="BE25" s="592"/>
      <c r="BF25" s="592"/>
      <c r="BG25" s="592"/>
      <c r="BH25" s="592"/>
      <c r="BI25" s="592"/>
      <c r="BJ25" s="592"/>
      <c r="BK25" s="593"/>
      <c r="BL25" s="20"/>
      <c r="BM25" s="602" t="s">
        <v>79</v>
      </c>
      <c r="BN25" s="603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4"/>
      <c r="CC25" s="604"/>
      <c r="CD25" s="604"/>
      <c r="CE25" s="605" t="s">
        <v>80</v>
      </c>
      <c r="CF25" s="606"/>
      <c r="CG25" s="602" t="s">
        <v>79</v>
      </c>
      <c r="CH25" s="603"/>
      <c r="CI25" s="604"/>
      <c r="CJ25" s="604"/>
      <c r="CK25" s="604"/>
      <c r="CL25" s="604"/>
      <c r="CM25" s="604"/>
      <c r="CN25" s="604"/>
      <c r="CO25" s="604"/>
      <c r="CP25" s="604"/>
      <c r="CQ25" s="604"/>
      <c r="CR25" s="604"/>
      <c r="CS25" s="604"/>
      <c r="CT25" s="604"/>
      <c r="CU25" s="604"/>
      <c r="CV25" s="604"/>
      <c r="CW25" s="604"/>
      <c r="CX25" s="604"/>
      <c r="CY25" s="605" t="s">
        <v>80</v>
      </c>
      <c r="CZ25" s="606"/>
    </row>
    <row r="26" spans="1:104" hidden="1">
      <c r="A26" s="397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9"/>
      <c r="M26" s="19"/>
      <c r="N26" s="587" t="s">
        <v>138</v>
      </c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  <c r="AO26" s="587"/>
      <c r="AP26" s="587"/>
      <c r="AQ26" s="587"/>
      <c r="AR26" s="587"/>
      <c r="AS26" s="587"/>
      <c r="AT26" s="587"/>
      <c r="AU26" s="587"/>
      <c r="AV26" s="587"/>
      <c r="AW26" s="587"/>
      <c r="AX26" s="587"/>
      <c r="AY26" s="587"/>
      <c r="AZ26" s="587"/>
      <c r="BA26" s="587"/>
      <c r="BB26" s="587"/>
      <c r="BC26" s="587"/>
      <c r="BD26" s="587"/>
      <c r="BE26" s="587"/>
      <c r="BF26" s="587"/>
      <c r="BG26" s="587"/>
      <c r="BH26" s="587"/>
      <c r="BI26" s="587"/>
      <c r="BJ26" s="587"/>
      <c r="BK26" s="588"/>
      <c r="BL26" s="20"/>
      <c r="BM26" s="602" t="s">
        <v>79</v>
      </c>
      <c r="BN26" s="603"/>
      <c r="BO26" s="604">
        <v>124915</v>
      </c>
      <c r="BP26" s="604"/>
      <c r="BQ26" s="604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4"/>
      <c r="CE26" s="605" t="s">
        <v>80</v>
      </c>
      <c r="CF26" s="606"/>
      <c r="CG26" s="602" t="s">
        <v>79</v>
      </c>
      <c r="CH26" s="603"/>
      <c r="CI26" s="604">
        <v>128533</v>
      </c>
      <c r="CJ26" s="604"/>
      <c r="CK26" s="604"/>
      <c r="CL26" s="604"/>
      <c r="CM26" s="604"/>
      <c r="CN26" s="604"/>
      <c r="CO26" s="604"/>
      <c r="CP26" s="604"/>
      <c r="CQ26" s="604"/>
      <c r="CR26" s="604"/>
      <c r="CS26" s="604"/>
      <c r="CT26" s="604"/>
      <c r="CU26" s="604"/>
      <c r="CV26" s="604"/>
      <c r="CW26" s="604"/>
      <c r="CX26" s="604"/>
      <c r="CY26" s="605" t="s">
        <v>80</v>
      </c>
      <c r="CZ26" s="606"/>
    </row>
    <row r="27" spans="1:104" ht="15.75" thickBot="1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M27" s="19"/>
      <c r="N27" s="587" t="s">
        <v>140</v>
      </c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587"/>
      <c r="AF27" s="587"/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7"/>
      <c r="AU27" s="587"/>
      <c r="AV27" s="587"/>
      <c r="AW27" s="587"/>
      <c r="AX27" s="587"/>
      <c r="AY27" s="587"/>
      <c r="AZ27" s="587"/>
      <c r="BA27" s="587"/>
      <c r="BB27" s="587"/>
      <c r="BC27" s="587"/>
      <c r="BD27" s="587"/>
      <c r="BE27" s="587"/>
      <c r="BF27" s="587"/>
      <c r="BG27" s="587"/>
      <c r="BH27" s="587"/>
      <c r="BI27" s="587"/>
      <c r="BJ27" s="587"/>
      <c r="BK27" s="588"/>
      <c r="BL27" s="20">
        <v>2130</v>
      </c>
      <c r="BM27" s="602" t="s">
        <v>79</v>
      </c>
      <c r="BN27" s="603"/>
      <c r="BO27" s="604">
        <v>0</v>
      </c>
      <c r="BP27" s="604"/>
      <c r="BQ27" s="604"/>
      <c r="BR27" s="604"/>
      <c r="BS27" s="604"/>
      <c r="BT27" s="604"/>
      <c r="BU27" s="604"/>
      <c r="BV27" s="604"/>
      <c r="BW27" s="604"/>
      <c r="BX27" s="604"/>
      <c r="BY27" s="604"/>
      <c r="BZ27" s="604"/>
      <c r="CA27" s="604"/>
      <c r="CB27" s="604"/>
      <c r="CC27" s="604"/>
      <c r="CD27" s="604"/>
      <c r="CE27" s="605" t="s">
        <v>80</v>
      </c>
      <c r="CF27" s="606"/>
      <c r="CG27" s="602" t="s">
        <v>79</v>
      </c>
      <c r="CH27" s="603"/>
      <c r="CI27" s="604">
        <v>0</v>
      </c>
      <c r="CJ27" s="604"/>
      <c r="CK27" s="604"/>
      <c r="CL27" s="604"/>
      <c r="CM27" s="604"/>
      <c r="CN27" s="604"/>
      <c r="CO27" s="604"/>
      <c r="CP27" s="604"/>
      <c r="CQ27" s="604"/>
      <c r="CR27" s="604"/>
      <c r="CS27" s="604"/>
      <c r="CT27" s="604"/>
      <c r="CU27" s="604"/>
      <c r="CV27" s="604"/>
      <c r="CW27" s="604"/>
      <c r="CX27" s="604"/>
      <c r="CY27" s="605" t="s">
        <v>80</v>
      </c>
      <c r="CZ27" s="606"/>
    </row>
    <row r="28" spans="1:104">
      <c r="A28" s="594" t="s">
        <v>277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6"/>
      <c r="M28" s="19"/>
      <c r="N28" s="400" t="s">
        <v>141</v>
      </c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1"/>
      <c r="BL28" s="20">
        <v>2100</v>
      </c>
      <c r="BM28" s="607">
        <f>BM19-BO23</f>
        <v>5810973</v>
      </c>
      <c r="BN28" s="604"/>
      <c r="BO28" s="604"/>
      <c r="BP28" s="604"/>
      <c r="BQ28" s="604"/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04"/>
      <c r="CC28" s="604"/>
      <c r="CD28" s="604"/>
      <c r="CE28" s="604"/>
      <c r="CF28" s="608"/>
      <c r="CG28" s="607">
        <f>CG19-CI23</f>
        <v>5158892</v>
      </c>
      <c r="CH28" s="604"/>
      <c r="CI28" s="604"/>
      <c r="CJ28" s="604"/>
      <c r="CK28" s="604"/>
      <c r="CL28" s="604"/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8"/>
    </row>
    <row r="29" spans="1:104" ht="15.75" thickBot="1">
      <c r="A29" s="397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9"/>
      <c r="M29" s="19"/>
      <c r="N29" s="400" t="s">
        <v>142</v>
      </c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1"/>
      <c r="BL29" s="20">
        <v>2210</v>
      </c>
      <c r="BM29" s="602" t="s">
        <v>79</v>
      </c>
      <c r="BN29" s="603"/>
      <c r="BO29" s="604">
        <v>0</v>
      </c>
      <c r="BP29" s="604"/>
      <c r="BQ29" s="604"/>
      <c r="BR29" s="604"/>
      <c r="BS29" s="604"/>
      <c r="BT29" s="604"/>
      <c r="BU29" s="604"/>
      <c r="BV29" s="604"/>
      <c r="BW29" s="604"/>
      <c r="BX29" s="604"/>
      <c r="BY29" s="604"/>
      <c r="BZ29" s="604"/>
      <c r="CA29" s="604"/>
      <c r="CB29" s="604"/>
      <c r="CC29" s="604"/>
      <c r="CD29" s="604"/>
      <c r="CE29" s="605" t="s">
        <v>80</v>
      </c>
      <c r="CF29" s="606"/>
      <c r="CG29" s="602" t="s">
        <v>79</v>
      </c>
      <c r="CH29" s="603"/>
      <c r="CI29" s="604">
        <v>0</v>
      </c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5" t="s">
        <v>80</v>
      </c>
      <c r="CZ29" s="606"/>
    </row>
    <row r="30" spans="1:104" ht="15.75" thickBot="1">
      <c r="A30" s="594" t="s">
        <v>277</v>
      </c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6"/>
      <c r="M30" s="19"/>
      <c r="N30" s="405" t="s">
        <v>143</v>
      </c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6"/>
      <c r="BL30" s="20">
        <v>2220</v>
      </c>
      <c r="BM30" s="602" t="s">
        <v>79</v>
      </c>
      <c r="BN30" s="603"/>
      <c r="BO30" s="604">
        <v>308373</v>
      </c>
      <c r="BP30" s="604"/>
      <c r="BQ30" s="604"/>
      <c r="BR30" s="604"/>
      <c r="BS30" s="604"/>
      <c r="BT30" s="604"/>
      <c r="BU30" s="604"/>
      <c r="BV30" s="604"/>
      <c r="BW30" s="604"/>
      <c r="BX30" s="604"/>
      <c r="BY30" s="604"/>
      <c r="BZ30" s="604"/>
      <c r="CA30" s="604"/>
      <c r="CB30" s="604"/>
      <c r="CC30" s="604"/>
      <c r="CD30" s="604"/>
      <c r="CE30" s="605" t="s">
        <v>80</v>
      </c>
      <c r="CF30" s="606"/>
      <c r="CG30" s="602" t="s">
        <v>79</v>
      </c>
      <c r="CH30" s="603"/>
      <c r="CI30" s="604">
        <v>366829</v>
      </c>
      <c r="CJ30" s="604"/>
      <c r="CK30" s="604"/>
      <c r="CL30" s="604"/>
      <c r="CM30" s="604"/>
      <c r="CN30" s="604"/>
      <c r="CO30" s="604"/>
      <c r="CP30" s="604"/>
      <c r="CQ30" s="604"/>
      <c r="CR30" s="604"/>
      <c r="CS30" s="604"/>
      <c r="CT30" s="604"/>
      <c r="CU30" s="604"/>
      <c r="CV30" s="604"/>
      <c r="CW30" s="604"/>
      <c r="CX30" s="604"/>
      <c r="CY30" s="605" t="s">
        <v>80</v>
      </c>
      <c r="CZ30" s="606"/>
    </row>
    <row r="31" spans="1:104">
      <c r="A31" s="594" t="s">
        <v>277</v>
      </c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6"/>
      <c r="M31" s="19"/>
      <c r="N31" s="609" t="s">
        <v>144</v>
      </c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10"/>
      <c r="BL31" s="20">
        <v>2200</v>
      </c>
      <c r="BM31" s="607">
        <f>BM28-BO30</f>
        <v>5502600</v>
      </c>
      <c r="BN31" s="604"/>
      <c r="BO31" s="604"/>
      <c r="BP31" s="604"/>
      <c r="BQ31" s="604"/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8"/>
      <c r="CG31" s="607">
        <f>CG28-CI30</f>
        <v>4792063</v>
      </c>
      <c r="CH31" s="604"/>
      <c r="CI31" s="604"/>
      <c r="CJ31" s="604"/>
      <c r="CK31" s="604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8"/>
    </row>
    <row r="32" spans="1:104" ht="15.75" thickBot="1">
      <c r="A32" s="397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9"/>
      <c r="M32" s="19"/>
      <c r="N32" s="400" t="s">
        <v>145</v>
      </c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1"/>
      <c r="BL32" s="20">
        <v>2310</v>
      </c>
      <c r="BM32" s="607">
        <v>0</v>
      </c>
      <c r="BN32" s="604"/>
      <c r="BO32" s="604"/>
      <c r="BP32" s="604"/>
      <c r="BQ32" s="604"/>
      <c r="BR32" s="604"/>
      <c r="BS32" s="604"/>
      <c r="BT32" s="604"/>
      <c r="BU32" s="604"/>
      <c r="BV32" s="604"/>
      <c r="BW32" s="604"/>
      <c r="BX32" s="604"/>
      <c r="BY32" s="604"/>
      <c r="BZ32" s="604"/>
      <c r="CA32" s="604"/>
      <c r="CB32" s="604"/>
      <c r="CC32" s="604"/>
      <c r="CD32" s="604"/>
      <c r="CE32" s="604"/>
      <c r="CF32" s="608"/>
      <c r="CG32" s="607">
        <v>0</v>
      </c>
      <c r="CH32" s="604"/>
      <c r="CI32" s="604"/>
      <c r="CJ32" s="604"/>
      <c r="CK32" s="604"/>
      <c r="CL32" s="604"/>
      <c r="CM32" s="604"/>
      <c r="CN32" s="604"/>
      <c r="CO32" s="604"/>
      <c r="CP32" s="604"/>
      <c r="CQ32" s="604"/>
      <c r="CR32" s="604"/>
      <c r="CS32" s="604"/>
      <c r="CT32" s="604"/>
      <c r="CU32" s="604"/>
      <c r="CV32" s="604"/>
      <c r="CW32" s="604"/>
      <c r="CX32" s="604"/>
      <c r="CY32" s="604"/>
      <c r="CZ32" s="608"/>
    </row>
    <row r="33" spans="1:104">
      <c r="A33" s="594" t="s">
        <v>277</v>
      </c>
      <c r="B33" s="595"/>
      <c r="C33" s="595"/>
      <c r="D33" s="595"/>
      <c r="E33" s="595"/>
      <c r="F33" s="595"/>
      <c r="G33" s="595"/>
      <c r="H33" s="595"/>
      <c r="I33" s="595"/>
      <c r="J33" s="595"/>
      <c r="K33" s="595"/>
      <c r="L33" s="596"/>
      <c r="M33" s="19"/>
      <c r="N33" s="400" t="s">
        <v>146</v>
      </c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1"/>
      <c r="BL33" s="20">
        <v>2320</v>
      </c>
      <c r="BM33" s="607">
        <v>693</v>
      </c>
      <c r="BN33" s="604"/>
      <c r="BO33" s="604"/>
      <c r="BP33" s="604"/>
      <c r="BQ33" s="604"/>
      <c r="BR33" s="604"/>
      <c r="BS33" s="604"/>
      <c r="BT33" s="604"/>
      <c r="BU33" s="604"/>
      <c r="BV33" s="604"/>
      <c r="BW33" s="604"/>
      <c r="BX33" s="604"/>
      <c r="BY33" s="604"/>
      <c r="BZ33" s="604"/>
      <c r="CA33" s="604"/>
      <c r="CB33" s="604"/>
      <c r="CC33" s="604"/>
      <c r="CD33" s="604"/>
      <c r="CE33" s="604"/>
      <c r="CF33" s="608"/>
      <c r="CG33" s="607">
        <v>470</v>
      </c>
      <c r="CH33" s="604"/>
      <c r="CI33" s="604"/>
      <c r="CJ33" s="604"/>
      <c r="CK33" s="604"/>
      <c r="CL33" s="604"/>
      <c r="CM33" s="604"/>
      <c r="CN33" s="604"/>
      <c r="CO33" s="604"/>
      <c r="CP33" s="604"/>
      <c r="CQ33" s="604"/>
      <c r="CR33" s="604"/>
      <c r="CS33" s="604"/>
      <c r="CT33" s="604"/>
      <c r="CU33" s="604"/>
      <c r="CV33" s="604"/>
      <c r="CW33" s="604"/>
      <c r="CX33" s="604"/>
      <c r="CY33" s="604"/>
      <c r="CZ33" s="608"/>
    </row>
    <row r="34" spans="1:104">
      <c r="A34" s="397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9"/>
      <c r="M34" s="19"/>
      <c r="N34" s="400" t="s">
        <v>147</v>
      </c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1"/>
      <c r="BL34" s="20">
        <v>2330</v>
      </c>
      <c r="BM34" s="602" t="s">
        <v>79</v>
      </c>
      <c r="BN34" s="603"/>
      <c r="BO34" s="604">
        <v>0</v>
      </c>
      <c r="BP34" s="604"/>
      <c r="BQ34" s="604"/>
      <c r="BR34" s="604"/>
      <c r="BS34" s="604"/>
      <c r="BT34" s="604"/>
      <c r="BU34" s="604"/>
      <c r="BV34" s="604"/>
      <c r="BW34" s="604"/>
      <c r="BX34" s="604"/>
      <c r="BY34" s="604"/>
      <c r="BZ34" s="604"/>
      <c r="CA34" s="604"/>
      <c r="CB34" s="604"/>
      <c r="CC34" s="604"/>
      <c r="CD34" s="604"/>
      <c r="CE34" s="605" t="s">
        <v>80</v>
      </c>
      <c r="CF34" s="606"/>
      <c r="CG34" s="602" t="s">
        <v>79</v>
      </c>
      <c r="CH34" s="603"/>
      <c r="CI34" s="604">
        <v>0</v>
      </c>
      <c r="CJ34" s="604"/>
      <c r="CK34" s="604"/>
      <c r="CL34" s="604"/>
      <c r="CM34" s="604"/>
      <c r="CN34" s="604"/>
      <c r="CO34" s="604"/>
      <c r="CP34" s="604"/>
      <c r="CQ34" s="604"/>
      <c r="CR34" s="604"/>
      <c r="CS34" s="604"/>
      <c r="CT34" s="604"/>
      <c r="CU34" s="604"/>
      <c r="CV34" s="604"/>
      <c r="CW34" s="604"/>
      <c r="CX34" s="604"/>
      <c r="CY34" s="605" t="s">
        <v>80</v>
      </c>
      <c r="CZ34" s="606"/>
    </row>
    <row r="35" spans="1:104" ht="26.25" customHeight="1">
      <c r="A35" s="397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9"/>
      <c r="M35" s="19"/>
      <c r="N35" s="405" t="s">
        <v>148</v>
      </c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6"/>
      <c r="BL35" s="20">
        <v>2333</v>
      </c>
      <c r="BM35" s="602" t="s">
        <v>79</v>
      </c>
      <c r="BN35" s="603"/>
      <c r="BO35" s="604">
        <v>0</v>
      </c>
      <c r="BP35" s="604"/>
      <c r="BQ35" s="604"/>
      <c r="BR35" s="604"/>
      <c r="BS35" s="604"/>
      <c r="BT35" s="604"/>
      <c r="BU35" s="604"/>
      <c r="BV35" s="604"/>
      <c r="BW35" s="604"/>
      <c r="BX35" s="604"/>
      <c r="BY35" s="604"/>
      <c r="BZ35" s="604"/>
      <c r="CA35" s="604"/>
      <c r="CB35" s="604"/>
      <c r="CC35" s="604"/>
      <c r="CD35" s="604"/>
      <c r="CE35" s="605" t="s">
        <v>80</v>
      </c>
      <c r="CF35" s="606"/>
      <c r="CG35" s="602" t="s">
        <v>79</v>
      </c>
      <c r="CH35" s="603"/>
      <c r="CI35" s="604">
        <v>0</v>
      </c>
      <c r="CJ35" s="604"/>
      <c r="CK35" s="604"/>
      <c r="CL35" s="604"/>
      <c r="CM35" s="604"/>
      <c r="CN35" s="604"/>
      <c r="CO35" s="604"/>
      <c r="CP35" s="604"/>
      <c r="CQ35" s="604"/>
      <c r="CR35" s="604"/>
      <c r="CS35" s="604"/>
      <c r="CT35" s="604"/>
      <c r="CU35" s="604"/>
      <c r="CV35" s="604"/>
      <c r="CW35" s="604"/>
      <c r="CX35" s="604"/>
      <c r="CY35" s="605" t="s">
        <v>80</v>
      </c>
      <c r="CZ35" s="606"/>
    </row>
    <row r="36" spans="1:104" ht="26.25" customHeight="1" thickBot="1">
      <c r="A36" s="397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9"/>
      <c r="M36" s="19"/>
      <c r="N36" s="405" t="s">
        <v>149</v>
      </c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6"/>
      <c r="BL36" s="20">
        <v>2334</v>
      </c>
      <c r="BM36" s="602" t="s">
        <v>79</v>
      </c>
      <c r="BN36" s="603"/>
      <c r="BO36" s="604">
        <v>0</v>
      </c>
      <c r="BP36" s="604"/>
      <c r="BQ36" s="604"/>
      <c r="BR36" s="604"/>
      <c r="BS36" s="604"/>
      <c r="BT36" s="604"/>
      <c r="BU36" s="604"/>
      <c r="BV36" s="604"/>
      <c r="BW36" s="604"/>
      <c r="BX36" s="604"/>
      <c r="BY36" s="604"/>
      <c r="BZ36" s="604"/>
      <c r="CA36" s="604"/>
      <c r="CB36" s="604"/>
      <c r="CC36" s="604"/>
      <c r="CD36" s="604"/>
      <c r="CE36" s="605" t="s">
        <v>80</v>
      </c>
      <c r="CF36" s="606"/>
      <c r="CG36" s="602" t="s">
        <v>79</v>
      </c>
      <c r="CH36" s="603"/>
      <c r="CI36" s="604">
        <v>0</v>
      </c>
      <c r="CJ36" s="604"/>
      <c r="CK36" s="604"/>
      <c r="CL36" s="604"/>
      <c r="CM36" s="604"/>
      <c r="CN36" s="604"/>
      <c r="CO36" s="604"/>
      <c r="CP36" s="604"/>
      <c r="CQ36" s="604"/>
      <c r="CR36" s="604"/>
      <c r="CS36" s="604"/>
      <c r="CT36" s="604"/>
      <c r="CU36" s="604"/>
      <c r="CV36" s="604"/>
      <c r="CW36" s="604"/>
      <c r="CX36" s="604"/>
      <c r="CY36" s="605" t="s">
        <v>80</v>
      </c>
      <c r="CZ36" s="606"/>
    </row>
    <row r="37" spans="1:104" ht="15.75" thickBot="1">
      <c r="A37" s="594" t="s">
        <v>277</v>
      </c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6"/>
      <c r="M37" s="19"/>
      <c r="N37" s="400" t="s">
        <v>150</v>
      </c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1"/>
      <c r="BL37" s="20">
        <v>2340</v>
      </c>
      <c r="BM37" s="607">
        <v>101523</v>
      </c>
      <c r="BN37" s="604"/>
      <c r="BO37" s="604"/>
      <c r="BP37" s="604"/>
      <c r="BQ37" s="604"/>
      <c r="BR37" s="604"/>
      <c r="BS37" s="604"/>
      <c r="BT37" s="604"/>
      <c r="BU37" s="604"/>
      <c r="BV37" s="604"/>
      <c r="BW37" s="604"/>
      <c r="BX37" s="604"/>
      <c r="BY37" s="604"/>
      <c r="BZ37" s="604"/>
      <c r="CA37" s="604"/>
      <c r="CB37" s="604"/>
      <c r="CC37" s="604"/>
      <c r="CD37" s="604"/>
      <c r="CE37" s="604"/>
      <c r="CF37" s="608"/>
      <c r="CG37" s="607">
        <v>60010</v>
      </c>
      <c r="CH37" s="604"/>
      <c r="CI37" s="604"/>
      <c r="CJ37" s="604"/>
      <c r="CK37" s="604"/>
      <c r="CL37" s="604"/>
      <c r="CM37" s="604"/>
      <c r="CN37" s="604"/>
      <c r="CO37" s="604"/>
      <c r="CP37" s="604"/>
      <c r="CQ37" s="604"/>
      <c r="CR37" s="604"/>
      <c r="CS37" s="604"/>
      <c r="CT37" s="604"/>
      <c r="CU37" s="604"/>
      <c r="CV37" s="604"/>
      <c r="CW37" s="604"/>
      <c r="CX37" s="604"/>
      <c r="CY37" s="604"/>
      <c r="CZ37" s="608"/>
    </row>
    <row r="38" spans="1:104" ht="15.75" thickBot="1">
      <c r="A38" s="594" t="s">
        <v>277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6"/>
      <c r="M38" s="19"/>
      <c r="N38" s="400" t="s">
        <v>151</v>
      </c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1"/>
      <c r="BL38" s="20">
        <v>2350</v>
      </c>
      <c r="BM38" s="602" t="s">
        <v>79</v>
      </c>
      <c r="BN38" s="603"/>
      <c r="BO38" s="604">
        <v>144445</v>
      </c>
      <c r="BP38" s="604"/>
      <c r="BQ38" s="604"/>
      <c r="BR38" s="604"/>
      <c r="BS38" s="604"/>
      <c r="BT38" s="604"/>
      <c r="BU38" s="604"/>
      <c r="BV38" s="604"/>
      <c r="BW38" s="604"/>
      <c r="BX38" s="604"/>
      <c r="BY38" s="604"/>
      <c r="BZ38" s="604"/>
      <c r="CA38" s="604"/>
      <c r="CB38" s="604"/>
      <c r="CC38" s="604"/>
      <c r="CD38" s="604"/>
      <c r="CE38" s="605" t="s">
        <v>80</v>
      </c>
      <c r="CF38" s="606"/>
      <c r="CG38" s="602" t="s">
        <v>79</v>
      </c>
      <c r="CH38" s="603"/>
      <c r="CI38" s="604">
        <v>157375</v>
      </c>
      <c r="CJ38" s="604"/>
      <c r="CK38" s="604"/>
      <c r="CL38" s="604"/>
      <c r="CM38" s="604"/>
      <c r="CN38" s="604"/>
      <c r="CO38" s="604"/>
      <c r="CP38" s="604"/>
      <c r="CQ38" s="604"/>
      <c r="CR38" s="604"/>
      <c r="CS38" s="604"/>
      <c r="CT38" s="604"/>
      <c r="CU38" s="604"/>
      <c r="CV38" s="604"/>
      <c r="CW38" s="604"/>
      <c r="CX38" s="604"/>
      <c r="CY38" s="605" t="s">
        <v>80</v>
      </c>
      <c r="CZ38" s="606"/>
    </row>
    <row r="39" spans="1:104">
      <c r="A39" s="594"/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6"/>
      <c r="M39" s="19"/>
      <c r="N39" s="609" t="s">
        <v>152</v>
      </c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  <c r="AR39" s="609"/>
      <c r="AS39" s="609"/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09"/>
      <c r="BE39" s="609"/>
      <c r="BF39" s="609"/>
      <c r="BG39" s="609"/>
      <c r="BH39" s="609"/>
      <c r="BI39" s="609"/>
      <c r="BJ39" s="609"/>
      <c r="BK39" s="610"/>
      <c r="BL39" s="20">
        <v>2300</v>
      </c>
      <c r="BM39" s="607">
        <f>BM31+BM32+BM33+BM37-BO38</f>
        <v>5460371</v>
      </c>
      <c r="BN39" s="604"/>
      <c r="BO39" s="604"/>
      <c r="BP39" s="604"/>
      <c r="BQ39" s="604"/>
      <c r="BR39" s="604"/>
      <c r="BS39" s="604"/>
      <c r="BT39" s="604"/>
      <c r="BU39" s="604"/>
      <c r="BV39" s="604"/>
      <c r="BW39" s="604"/>
      <c r="BX39" s="604"/>
      <c r="BY39" s="604"/>
      <c r="BZ39" s="604"/>
      <c r="CA39" s="604"/>
      <c r="CB39" s="604"/>
      <c r="CC39" s="604"/>
      <c r="CD39" s="604"/>
      <c r="CE39" s="604"/>
      <c r="CF39" s="608"/>
      <c r="CG39" s="607">
        <f>CG31+CG32+CG33+CG37-CI38</f>
        <v>4695168</v>
      </c>
      <c r="CH39" s="604"/>
      <c r="CI39" s="604"/>
      <c r="CJ39" s="604"/>
      <c r="CK39" s="604"/>
      <c r="CL39" s="604"/>
      <c r="CM39" s="604"/>
      <c r="CN39" s="604"/>
      <c r="CO39" s="604"/>
      <c r="CP39" s="604"/>
      <c r="CQ39" s="604"/>
      <c r="CR39" s="604"/>
      <c r="CS39" s="604"/>
      <c r="CT39" s="604"/>
      <c r="CU39" s="604"/>
      <c r="CV39" s="604"/>
      <c r="CW39" s="604"/>
      <c r="CX39" s="604"/>
      <c r="CY39" s="604"/>
      <c r="CZ39" s="608"/>
    </row>
    <row r="40" spans="1:104" ht="15.75" thickBot="1">
      <c r="A40" s="397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9"/>
      <c r="M40" s="19"/>
      <c r="N40" s="400" t="s">
        <v>153</v>
      </c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1"/>
      <c r="BL40" s="20">
        <v>2410</v>
      </c>
      <c r="BM40" s="602" t="s">
        <v>79</v>
      </c>
      <c r="BN40" s="603"/>
      <c r="BO40" s="604">
        <v>1142659</v>
      </c>
      <c r="BP40" s="604"/>
      <c r="BQ40" s="604"/>
      <c r="BR40" s="604"/>
      <c r="BS40" s="604"/>
      <c r="BT40" s="604"/>
      <c r="BU40" s="604"/>
      <c r="BV40" s="604"/>
      <c r="BW40" s="604"/>
      <c r="BX40" s="604"/>
      <c r="BY40" s="604"/>
      <c r="BZ40" s="604"/>
      <c r="CA40" s="604"/>
      <c r="CB40" s="604"/>
      <c r="CC40" s="604"/>
      <c r="CD40" s="604"/>
      <c r="CE40" s="605" t="s">
        <v>80</v>
      </c>
      <c r="CF40" s="606"/>
      <c r="CG40" s="602" t="s">
        <v>79</v>
      </c>
      <c r="CH40" s="603"/>
      <c r="CI40" s="604">
        <v>1003788</v>
      </c>
      <c r="CJ40" s="604"/>
      <c r="CK40" s="604"/>
      <c r="CL40" s="604"/>
      <c r="CM40" s="604"/>
      <c r="CN40" s="604"/>
      <c r="CO40" s="604"/>
      <c r="CP40" s="604"/>
      <c r="CQ40" s="604"/>
      <c r="CR40" s="604"/>
      <c r="CS40" s="604"/>
      <c r="CT40" s="604"/>
      <c r="CU40" s="604"/>
      <c r="CV40" s="604"/>
      <c r="CW40" s="604"/>
      <c r="CX40" s="604"/>
      <c r="CY40" s="605" t="s">
        <v>80</v>
      </c>
      <c r="CZ40" s="606"/>
    </row>
    <row r="41" spans="1:104" ht="25.5" customHeight="1" thickBot="1">
      <c r="A41" s="594" t="s">
        <v>277</v>
      </c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6"/>
      <c r="M41" s="19"/>
      <c r="N41" s="611" t="s">
        <v>154</v>
      </c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  <c r="AJ41" s="611"/>
      <c r="AK41" s="611"/>
      <c r="AL41" s="611"/>
      <c r="AM41" s="611"/>
      <c r="AN41" s="611"/>
      <c r="AO41" s="611"/>
      <c r="AP41" s="611"/>
      <c r="AQ41" s="611"/>
      <c r="AR41" s="611"/>
      <c r="AS41" s="611"/>
      <c r="AT41" s="611"/>
      <c r="AU41" s="611"/>
      <c r="AV41" s="611"/>
      <c r="AW41" s="611"/>
      <c r="AX41" s="611"/>
      <c r="AY41" s="611"/>
      <c r="AZ41" s="611"/>
      <c r="BA41" s="611"/>
      <c r="BB41" s="611"/>
      <c r="BC41" s="611"/>
      <c r="BD41" s="611"/>
      <c r="BE41" s="611"/>
      <c r="BF41" s="611"/>
      <c r="BG41" s="611"/>
      <c r="BH41" s="611"/>
      <c r="BI41" s="611"/>
      <c r="BJ41" s="611"/>
      <c r="BK41" s="612"/>
      <c r="BL41" s="21">
        <v>2421</v>
      </c>
      <c r="BM41" s="602" t="s">
        <v>79</v>
      </c>
      <c r="BN41" s="603"/>
      <c r="BO41" s="604">
        <v>12728</v>
      </c>
      <c r="BP41" s="604"/>
      <c r="BQ41" s="604"/>
      <c r="BR41" s="604"/>
      <c r="BS41" s="604"/>
      <c r="BT41" s="604"/>
      <c r="BU41" s="604"/>
      <c r="BV41" s="604"/>
      <c r="BW41" s="604"/>
      <c r="BX41" s="604"/>
      <c r="BY41" s="604"/>
      <c r="BZ41" s="604"/>
      <c r="CA41" s="604"/>
      <c r="CB41" s="604"/>
      <c r="CC41" s="604"/>
      <c r="CD41" s="604"/>
      <c r="CE41" s="605" t="s">
        <v>80</v>
      </c>
      <c r="CF41" s="606"/>
      <c r="CG41" s="602" t="s">
        <v>79</v>
      </c>
      <c r="CH41" s="603"/>
      <c r="CI41" s="604">
        <v>32256</v>
      </c>
      <c r="CJ41" s="604"/>
      <c r="CK41" s="604"/>
      <c r="CL41" s="604"/>
      <c r="CM41" s="604"/>
      <c r="CN41" s="604"/>
      <c r="CO41" s="604"/>
      <c r="CP41" s="604"/>
      <c r="CQ41" s="604"/>
      <c r="CR41" s="604"/>
      <c r="CS41" s="604"/>
      <c r="CT41" s="604"/>
      <c r="CU41" s="604"/>
      <c r="CV41" s="604"/>
      <c r="CW41" s="604"/>
      <c r="CX41" s="604"/>
      <c r="CY41" s="605" t="s">
        <v>80</v>
      </c>
      <c r="CZ41" s="606"/>
    </row>
    <row r="42" spans="1:104" ht="25.5" customHeight="1" thickBot="1">
      <c r="A42" s="594" t="s">
        <v>277</v>
      </c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6"/>
      <c r="M42" s="19"/>
      <c r="N42" s="400" t="s">
        <v>155</v>
      </c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1"/>
      <c r="BL42" s="20">
        <v>2430</v>
      </c>
      <c r="BM42" s="602"/>
      <c r="BN42" s="603"/>
      <c r="BO42" s="604">
        <v>23860</v>
      </c>
      <c r="BP42" s="604"/>
      <c r="BQ42" s="604"/>
      <c r="BR42" s="604"/>
      <c r="BS42" s="604"/>
      <c r="BT42" s="604"/>
      <c r="BU42" s="604"/>
      <c r="BV42" s="604"/>
      <c r="BW42" s="604"/>
      <c r="BX42" s="604"/>
      <c r="BY42" s="604"/>
      <c r="BZ42" s="604"/>
      <c r="CA42" s="604"/>
      <c r="CB42" s="604"/>
      <c r="CC42" s="604"/>
      <c r="CD42" s="604"/>
      <c r="CE42" s="605"/>
      <c r="CF42" s="606"/>
      <c r="CG42" s="602"/>
      <c r="CH42" s="603"/>
      <c r="CI42" s="604">
        <v>19912</v>
      </c>
      <c r="CJ42" s="604"/>
      <c r="CK42" s="604"/>
      <c r="CL42" s="604"/>
      <c r="CM42" s="604"/>
      <c r="CN42" s="604"/>
      <c r="CO42" s="604"/>
      <c r="CP42" s="604"/>
      <c r="CQ42" s="604"/>
      <c r="CR42" s="604"/>
      <c r="CS42" s="604"/>
      <c r="CT42" s="604"/>
      <c r="CU42" s="604"/>
      <c r="CV42" s="604"/>
      <c r="CW42" s="604"/>
      <c r="CX42" s="604"/>
      <c r="CY42" s="605"/>
      <c r="CZ42" s="606"/>
    </row>
    <row r="43" spans="1:104" ht="25.5" customHeight="1">
      <c r="A43" s="594" t="s">
        <v>277</v>
      </c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6"/>
      <c r="M43" s="19"/>
      <c r="N43" s="400" t="s">
        <v>156</v>
      </c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1"/>
      <c r="BL43" s="20">
        <v>2450</v>
      </c>
      <c r="BM43" s="602"/>
      <c r="BN43" s="603"/>
      <c r="BO43" s="604">
        <v>13997</v>
      </c>
      <c r="BP43" s="604"/>
      <c r="BQ43" s="604"/>
      <c r="BR43" s="604"/>
      <c r="BS43" s="604"/>
      <c r="BT43" s="604"/>
      <c r="BU43" s="604"/>
      <c r="BV43" s="604"/>
      <c r="BW43" s="604"/>
      <c r="BX43" s="604"/>
      <c r="BY43" s="604"/>
      <c r="BZ43" s="604"/>
      <c r="CA43" s="604"/>
      <c r="CB43" s="604"/>
      <c r="CC43" s="604"/>
      <c r="CD43" s="604"/>
      <c r="CE43" s="605"/>
      <c r="CF43" s="606"/>
      <c r="CG43" s="602"/>
      <c r="CH43" s="603"/>
      <c r="CI43" s="604">
        <v>7321</v>
      </c>
      <c r="CJ43" s="604"/>
      <c r="CK43" s="604"/>
      <c r="CL43" s="604"/>
      <c r="CM43" s="604"/>
      <c r="CN43" s="604"/>
      <c r="CO43" s="604"/>
      <c r="CP43" s="604"/>
      <c r="CQ43" s="604"/>
      <c r="CR43" s="604"/>
      <c r="CS43" s="604"/>
      <c r="CT43" s="604"/>
      <c r="CU43" s="604"/>
      <c r="CV43" s="604"/>
      <c r="CW43" s="604"/>
      <c r="CX43" s="604"/>
      <c r="CY43" s="605"/>
      <c r="CZ43" s="606"/>
    </row>
    <row r="44" spans="1:104" ht="16.5" customHeight="1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9"/>
      <c r="M44" s="19"/>
      <c r="N44" s="400" t="s">
        <v>157</v>
      </c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1"/>
      <c r="BL44" s="20">
        <v>2460</v>
      </c>
      <c r="BM44" s="602"/>
      <c r="BN44" s="603"/>
      <c r="BO44" s="604">
        <v>3213</v>
      </c>
      <c r="BP44" s="604"/>
      <c r="BQ44" s="604"/>
      <c r="BR44" s="604"/>
      <c r="BS44" s="604"/>
      <c r="BT44" s="604"/>
      <c r="BU44" s="604"/>
      <c r="BV44" s="604"/>
      <c r="BW44" s="604"/>
      <c r="BX44" s="604"/>
      <c r="BY44" s="604"/>
      <c r="BZ44" s="604"/>
      <c r="CA44" s="604"/>
      <c r="CB44" s="604"/>
      <c r="CC44" s="604"/>
      <c r="CD44" s="604"/>
      <c r="CE44" s="605"/>
      <c r="CF44" s="606"/>
      <c r="CG44" s="602"/>
      <c r="CH44" s="603"/>
      <c r="CI44" s="604">
        <v>1114</v>
      </c>
      <c r="CJ44" s="604"/>
      <c r="CK44" s="604"/>
      <c r="CL44" s="604"/>
      <c r="CM44" s="604"/>
      <c r="CN44" s="604"/>
      <c r="CO44" s="604"/>
      <c r="CP44" s="604"/>
      <c r="CQ44" s="604"/>
      <c r="CR44" s="604"/>
      <c r="CS44" s="604"/>
      <c r="CT44" s="604"/>
      <c r="CU44" s="604"/>
      <c r="CV44" s="604"/>
      <c r="CW44" s="604"/>
      <c r="CX44" s="604"/>
      <c r="CY44" s="605"/>
      <c r="CZ44" s="606"/>
    </row>
    <row r="45" spans="1:104">
      <c r="A45" s="397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9"/>
      <c r="M45" s="19"/>
      <c r="N45" s="400" t="s">
        <v>158</v>
      </c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1"/>
      <c r="BL45" s="20">
        <v>2461</v>
      </c>
      <c r="BM45" s="602"/>
      <c r="BN45" s="603"/>
      <c r="BO45" s="604">
        <v>3213</v>
      </c>
      <c r="BP45" s="604"/>
      <c r="BQ45" s="604"/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5"/>
      <c r="CF45" s="606"/>
      <c r="CG45" s="602"/>
      <c r="CH45" s="603"/>
      <c r="CI45" s="604">
        <v>1114</v>
      </c>
      <c r="CJ45" s="604"/>
      <c r="CK45" s="604"/>
      <c r="CL45" s="604"/>
      <c r="CM45" s="604"/>
      <c r="CN45" s="604"/>
      <c r="CO45" s="604"/>
      <c r="CP45" s="604"/>
      <c r="CQ45" s="604"/>
      <c r="CR45" s="604"/>
      <c r="CS45" s="604"/>
      <c r="CT45" s="604"/>
      <c r="CU45" s="604"/>
      <c r="CV45" s="604"/>
      <c r="CW45" s="604"/>
      <c r="CX45" s="604"/>
      <c r="CY45" s="605"/>
      <c r="CZ45" s="606"/>
    </row>
    <row r="46" spans="1:104">
      <c r="A46" s="397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9"/>
      <c r="M46" s="19"/>
      <c r="N46" s="400" t="s">
        <v>159</v>
      </c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1"/>
      <c r="BL46" s="20">
        <v>2464</v>
      </c>
      <c r="BM46" s="602" t="s">
        <v>79</v>
      </c>
      <c r="BN46" s="603"/>
      <c r="BO46" s="604">
        <v>0</v>
      </c>
      <c r="BP46" s="604"/>
      <c r="BQ46" s="604"/>
      <c r="BR46" s="604"/>
      <c r="BS46" s="604"/>
      <c r="BT46" s="604"/>
      <c r="BU46" s="604"/>
      <c r="BV46" s="604"/>
      <c r="BW46" s="604"/>
      <c r="BX46" s="604"/>
      <c r="BY46" s="604"/>
      <c r="BZ46" s="604"/>
      <c r="CA46" s="604"/>
      <c r="CB46" s="604"/>
      <c r="CC46" s="604"/>
      <c r="CD46" s="604"/>
      <c r="CE46" s="605" t="s">
        <v>80</v>
      </c>
      <c r="CF46" s="606"/>
      <c r="CG46" s="602" t="s">
        <v>79</v>
      </c>
      <c r="CH46" s="603"/>
      <c r="CI46" s="604">
        <v>0</v>
      </c>
      <c r="CJ46" s="604"/>
      <c r="CK46" s="604"/>
      <c r="CL46" s="604"/>
      <c r="CM46" s="604"/>
      <c r="CN46" s="604"/>
      <c r="CO46" s="604"/>
      <c r="CP46" s="604"/>
      <c r="CQ46" s="604"/>
      <c r="CR46" s="604"/>
      <c r="CS46" s="604"/>
      <c r="CT46" s="604"/>
      <c r="CU46" s="604"/>
      <c r="CV46" s="604"/>
      <c r="CW46" s="604"/>
      <c r="CX46" s="604"/>
      <c r="CY46" s="605" t="s">
        <v>80</v>
      </c>
      <c r="CZ46" s="606"/>
    </row>
    <row r="47" spans="1:104" ht="12.75" hidden="1" customHeight="1">
      <c r="A47" s="397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9"/>
      <c r="M47" s="19"/>
      <c r="N47" s="400" t="s">
        <v>155</v>
      </c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1"/>
      <c r="BL47" s="20">
        <v>2430</v>
      </c>
      <c r="BM47" s="607"/>
      <c r="BN47" s="604"/>
      <c r="BO47" s="604"/>
      <c r="BP47" s="604"/>
      <c r="BQ47" s="604"/>
      <c r="BR47" s="604"/>
      <c r="BS47" s="604"/>
      <c r="BT47" s="604"/>
      <c r="BU47" s="604"/>
      <c r="BV47" s="604"/>
      <c r="BW47" s="604"/>
      <c r="BX47" s="604"/>
      <c r="BY47" s="604"/>
      <c r="BZ47" s="604"/>
      <c r="CA47" s="604"/>
      <c r="CB47" s="604"/>
      <c r="CC47" s="604"/>
      <c r="CD47" s="604"/>
      <c r="CE47" s="604"/>
      <c r="CF47" s="608"/>
      <c r="CG47" s="607"/>
      <c r="CH47" s="604"/>
      <c r="CI47" s="604"/>
      <c r="CJ47" s="604"/>
      <c r="CK47" s="604"/>
      <c r="CL47" s="604"/>
      <c r="CM47" s="604"/>
      <c r="CN47" s="604"/>
      <c r="CO47" s="604"/>
      <c r="CP47" s="604"/>
      <c r="CQ47" s="604"/>
      <c r="CR47" s="604"/>
      <c r="CS47" s="604"/>
      <c r="CT47" s="604"/>
      <c r="CU47" s="604"/>
      <c r="CV47" s="604"/>
      <c r="CW47" s="604"/>
      <c r="CX47" s="604"/>
      <c r="CY47" s="604"/>
      <c r="CZ47" s="608"/>
    </row>
    <row r="48" spans="1:104" ht="12.75" hidden="1" customHeight="1">
      <c r="A48" s="397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M48" s="19"/>
      <c r="N48" s="400" t="s">
        <v>156</v>
      </c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1"/>
      <c r="BL48" s="76">
        <v>2450</v>
      </c>
      <c r="BM48" s="622"/>
      <c r="BN48" s="623"/>
      <c r="BO48" s="613"/>
      <c r="BP48" s="613"/>
      <c r="BQ48" s="613"/>
      <c r="BR48" s="613"/>
      <c r="BS48" s="613"/>
      <c r="BT48" s="613"/>
      <c r="BU48" s="613"/>
      <c r="BV48" s="613"/>
      <c r="BW48" s="613"/>
      <c r="BX48" s="613"/>
      <c r="BY48" s="613"/>
      <c r="BZ48" s="613"/>
      <c r="CA48" s="613"/>
      <c r="CB48" s="613"/>
      <c r="CC48" s="613"/>
      <c r="CD48" s="613"/>
      <c r="CE48" s="614"/>
      <c r="CF48" s="615"/>
      <c r="CG48" s="622"/>
      <c r="CH48" s="623"/>
      <c r="CI48" s="613"/>
      <c r="CJ48" s="613"/>
      <c r="CK48" s="613"/>
      <c r="CL48" s="613"/>
      <c r="CM48" s="613"/>
      <c r="CN48" s="613"/>
      <c r="CO48" s="613"/>
      <c r="CP48" s="613"/>
      <c r="CQ48" s="613"/>
      <c r="CR48" s="613"/>
      <c r="CS48" s="613"/>
      <c r="CT48" s="613"/>
      <c r="CU48" s="613"/>
      <c r="CV48" s="613"/>
      <c r="CW48" s="613"/>
      <c r="CX48" s="613"/>
      <c r="CY48" s="614"/>
      <c r="CZ48" s="615"/>
    </row>
    <row r="49" spans="1:104" s="24" customFormat="1" ht="13.5" thickBot="1">
      <c r="A49" s="616"/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8"/>
      <c r="M49" s="22"/>
      <c r="N49" s="387" t="s">
        <v>160</v>
      </c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8"/>
      <c r="BL49" s="23">
        <v>2465</v>
      </c>
      <c r="BM49" s="619">
        <v>0</v>
      </c>
      <c r="BN49" s="620"/>
      <c r="BO49" s="620"/>
      <c r="BP49" s="620"/>
      <c r="BQ49" s="620"/>
      <c r="BR49" s="620"/>
      <c r="BS49" s="620"/>
      <c r="BT49" s="620"/>
      <c r="BU49" s="620"/>
      <c r="BV49" s="620"/>
      <c r="BW49" s="620"/>
      <c r="BX49" s="620"/>
      <c r="BY49" s="620"/>
      <c r="BZ49" s="620"/>
      <c r="CA49" s="620"/>
      <c r="CB49" s="620"/>
      <c r="CC49" s="620"/>
      <c r="CD49" s="620"/>
      <c r="CE49" s="620"/>
      <c r="CF49" s="621"/>
      <c r="CG49" s="619">
        <v>0</v>
      </c>
      <c r="CH49" s="620"/>
      <c r="CI49" s="620"/>
      <c r="CJ49" s="620"/>
      <c r="CK49" s="620"/>
      <c r="CL49" s="620"/>
      <c r="CM49" s="620"/>
      <c r="CN49" s="620"/>
      <c r="CO49" s="620"/>
      <c r="CP49" s="620"/>
      <c r="CQ49" s="620"/>
      <c r="CR49" s="620"/>
      <c r="CS49" s="620"/>
      <c r="CT49" s="620"/>
      <c r="CU49" s="620"/>
      <c r="CV49" s="620"/>
      <c r="CW49" s="620"/>
      <c r="CX49" s="620"/>
      <c r="CY49" s="620"/>
      <c r="CZ49" s="621"/>
    </row>
    <row r="50" spans="1:104" s="24" customFormat="1" ht="13.5" thickBot="1">
      <c r="A50" s="624" t="s">
        <v>290</v>
      </c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6"/>
      <c r="M50" s="28"/>
      <c r="N50" s="627" t="s">
        <v>161</v>
      </c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627"/>
      <c r="AB50" s="627"/>
      <c r="AC50" s="627"/>
      <c r="AD50" s="627"/>
      <c r="AE50" s="627"/>
      <c r="AF50" s="627"/>
      <c r="AG50" s="627"/>
      <c r="AH50" s="627"/>
      <c r="AI50" s="627"/>
      <c r="AJ50" s="627"/>
      <c r="AK50" s="627"/>
      <c r="AL50" s="627"/>
      <c r="AM50" s="627"/>
      <c r="AN50" s="627"/>
      <c r="AO50" s="627"/>
      <c r="AP50" s="627"/>
      <c r="AQ50" s="627"/>
      <c r="AR50" s="627"/>
      <c r="AS50" s="627"/>
      <c r="AT50" s="627"/>
      <c r="AU50" s="627"/>
      <c r="AV50" s="627"/>
      <c r="AW50" s="627"/>
      <c r="AX50" s="627"/>
      <c r="AY50" s="627"/>
      <c r="AZ50" s="627"/>
      <c r="BA50" s="627"/>
      <c r="BB50" s="627"/>
      <c r="BC50" s="627"/>
      <c r="BD50" s="627"/>
      <c r="BE50" s="627"/>
      <c r="BF50" s="627"/>
      <c r="BG50" s="627"/>
      <c r="BH50" s="627"/>
      <c r="BI50" s="627"/>
      <c r="BJ50" s="627"/>
      <c r="BK50" s="628"/>
      <c r="BL50" s="29">
        <v>2400</v>
      </c>
      <c r="BM50" s="629">
        <f>BM39+BO42+BO43-BO40+BO45</f>
        <v>4358782</v>
      </c>
      <c r="BN50" s="630"/>
      <c r="BO50" s="630"/>
      <c r="BP50" s="630"/>
      <c r="BQ50" s="630"/>
      <c r="BR50" s="630"/>
      <c r="BS50" s="630"/>
      <c r="BT50" s="630"/>
      <c r="BU50" s="630"/>
      <c r="BV50" s="630"/>
      <c r="BW50" s="630"/>
      <c r="BX50" s="630"/>
      <c r="BY50" s="630"/>
      <c r="BZ50" s="630"/>
      <c r="CA50" s="630"/>
      <c r="CB50" s="630"/>
      <c r="CC50" s="630"/>
      <c r="CD50" s="630"/>
      <c r="CE50" s="630"/>
      <c r="CF50" s="631"/>
      <c r="CG50" s="629">
        <f>CG39+CI42+CI43-CI40+CI45</f>
        <v>3719727</v>
      </c>
      <c r="CH50" s="630"/>
      <c r="CI50" s="630"/>
      <c r="CJ50" s="630"/>
      <c r="CK50" s="630"/>
      <c r="CL50" s="630"/>
      <c r="CM50" s="630"/>
      <c r="CN50" s="630"/>
      <c r="CO50" s="630"/>
      <c r="CP50" s="630"/>
      <c r="CQ50" s="630"/>
      <c r="CR50" s="630"/>
      <c r="CS50" s="630"/>
      <c r="CT50" s="630"/>
      <c r="CU50" s="630"/>
      <c r="CV50" s="630"/>
      <c r="CW50" s="630"/>
      <c r="CX50" s="630"/>
      <c r="CY50" s="630"/>
      <c r="CZ50" s="631"/>
    </row>
    <row r="51" spans="1:104" s="62" customFormat="1" ht="12">
      <c r="CZ51" s="51"/>
    </row>
    <row r="52" spans="1:104" s="62" customFormat="1" ht="6" customHeight="1" thickBot="1">
      <c r="CZ52" s="51"/>
    </row>
    <row r="53" spans="1:104" ht="18" customHeight="1">
      <c r="A53" s="487" t="s">
        <v>132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9"/>
      <c r="M53" s="496" t="s">
        <v>38</v>
      </c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8"/>
      <c r="BL53" s="505" t="s">
        <v>133</v>
      </c>
      <c r="BM53" s="452" t="s">
        <v>134</v>
      </c>
      <c r="BN53" s="508"/>
      <c r="BO53" s="508"/>
      <c r="BP53" s="508"/>
      <c r="BQ53" s="508"/>
      <c r="BR53" s="508"/>
      <c r="BS53" s="508"/>
      <c r="BT53" s="583"/>
      <c r="BU53" s="583"/>
      <c r="BV53" s="583"/>
      <c r="BW53" s="583"/>
      <c r="BX53" s="583"/>
      <c r="BY53" s="583"/>
      <c r="BZ53" s="583"/>
      <c r="CA53" s="583"/>
      <c r="CB53" s="583"/>
      <c r="CC53" s="583"/>
      <c r="CD53" s="583"/>
      <c r="CE53" s="583"/>
      <c r="CF53" s="584"/>
      <c r="CG53" s="452" t="s">
        <v>134</v>
      </c>
      <c r="CH53" s="508"/>
      <c r="CI53" s="508"/>
      <c r="CJ53" s="508"/>
      <c r="CK53" s="508"/>
      <c r="CL53" s="508"/>
      <c r="CM53" s="508"/>
      <c r="CN53" s="583"/>
      <c r="CO53" s="583"/>
      <c r="CP53" s="583"/>
      <c r="CQ53" s="583"/>
      <c r="CR53" s="583"/>
      <c r="CS53" s="583"/>
      <c r="CT53" s="583"/>
      <c r="CU53" s="583"/>
      <c r="CV53" s="583"/>
      <c r="CW53" s="583"/>
      <c r="CX53" s="583"/>
      <c r="CY53" s="583"/>
      <c r="CZ53" s="584"/>
    </row>
    <row r="54" spans="1:104">
      <c r="A54" s="490"/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2"/>
      <c r="M54" s="499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  <c r="AW54" s="500"/>
      <c r="AX54" s="500"/>
      <c r="AY54" s="500"/>
      <c r="AZ54" s="500"/>
      <c r="BA54" s="500"/>
      <c r="BB54" s="500"/>
      <c r="BC54" s="500"/>
      <c r="BD54" s="500"/>
      <c r="BE54" s="500"/>
      <c r="BF54" s="500"/>
      <c r="BG54" s="500"/>
      <c r="BH54" s="500"/>
      <c r="BI54" s="500"/>
      <c r="BJ54" s="500"/>
      <c r="BK54" s="501"/>
      <c r="BL54" s="506"/>
      <c r="BM54" s="510">
        <v>20</v>
      </c>
      <c r="BN54" s="469"/>
      <c r="BO54" s="469"/>
      <c r="BP54" s="469"/>
      <c r="BQ54" s="469"/>
      <c r="BR54" s="469"/>
      <c r="BS54" s="469"/>
      <c r="BT54" s="469"/>
      <c r="BU54" s="511" t="s">
        <v>5</v>
      </c>
      <c r="BV54" s="511"/>
      <c r="BW54" s="511"/>
      <c r="BX54" s="511"/>
      <c r="BY54" s="585" t="s">
        <v>6</v>
      </c>
      <c r="BZ54" s="585"/>
      <c r="CA54" s="585"/>
      <c r="CB54" s="585"/>
      <c r="CC54" s="585"/>
      <c r="CD54" s="585"/>
      <c r="CE54" s="585"/>
      <c r="CF54" s="586"/>
      <c r="CG54" s="510">
        <v>20</v>
      </c>
      <c r="CH54" s="469"/>
      <c r="CI54" s="469"/>
      <c r="CJ54" s="469"/>
      <c r="CK54" s="469"/>
      <c r="CL54" s="469"/>
      <c r="CM54" s="469"/>
      <c r="CN54" s="469"/>
      <c r="CO54" s="511" t="s">
        <v>30</v>
      </c>
      <c r="CP54" s="511"/>
      <c r="CQ54" s="511"/>
      <c r="CR54" s="511"/>
      <c r="CS54" s="585" t="s">
        <v>6</v>
      </c>
      <c r="CT54" s="585"/>
      <c r="CU54" s="585"/>
      <c r="CV54" s="585"/>
      <c r="CW54" s="585"/>
      <c r="CX54" s="585"/>
      <c r="CY54" s="585"/>
      <c r="CZ54" s="586"/>
    </row>
    <row r="55" spans="1:104" ht="6.75" customHeight="1" thickBot="1">
      <c r="A55" s="493"/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5"/>
      <c r="M55" s="502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3"/>
      <c r="BE55" s="503"/>
      <c r="BF55" s="503"/>
      <c r="BG55" s="503"/>
      <c r="BH55" s="503"/>
      <c r="BI55" s="503"/>
      <c r="BJ55" s="503"/>
      <c r="BK55" s="504"/>
      <c r="BL55" s="507"/>
      <c r="BM55" s="471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3"/>
      <c r="CG55" s="471"/>
      <c r="CH55" s="472"/>
      <c r="CI55" s="472"/>
      <c r="CJ55" s="472"/>
      <c r="CK55" s="472"/>
      <c r="CL55" s="472"/>
      <c r="CM55" s="472"/>
      <c r="CN55" s="472"/>
      <c r="CO55" s="472"/>
      <c r="CP55" s="472"/>
      <c r="CQ55" s="472"/>
      <c r="CR55" s="472"/>
      <c r="CS55" s="472"/>
      <c r="CT55" s="472"/>
      <c r="CU55" s="472"/>
      <c r="CV55" s="472"/>
      <c r="CW55" s="472"/>
      <c r="CX55" s="472"/>
      <c r="CY55" s="472"/>
      <c r="CZ55" s="473"/>
    </row>
    <row r="56" spans="1:104">
      <c r="A56" s="474"/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6"/>
      <c r="M56" s="77"/>
      <c r="N56" s="632" t="s">
        <v>162</v>
      </c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3"/>
      <c r="BL56" s="437">
        <v>2510</v>
      </c>
      <c r="BM56" s="599">
        <v>0</v>
      </c>
      <c r="BN56" s="600"/>
      <c r="BO56" s="600"/>
      <c r="BP56" s="600"/>
      <c r="BQ56" s="600"/>
      <c r="BR56" s="600"/>
      <c r="BS56" s="600"/>
      <c r="BT56" s="600"/>
      <c r="BU56" s="600"/>
      <c r="BV56" s="600"/>
      <c r="BW56" s="600"/>
      <c r="BX56" s="600"/>
      <c r="BY56" s="600"/>
      <c r="BZ56" s="600"/>
      <c r="CA56" s="600"/>
      <c r="CB56" s="600"/>
      <c r="CC56" s="600"/>
      <c r="CD56" s="600"/>
      <c r="CE56" s="600"/>
      <c r="CF56" s="601"/>
      <c r="CG56" s="599">
        <v>0</v>
      </c>
      <c r="CH56" s="600"/>
      <c r="CI56" s="600"/>
      <c r="CJ56" s="600"/>
      <c r="CK56" s="600"/>
      <c r="CL56" s="600"/>
      <c r="CM56" s="600"/>
      <c r="CN56" s="600"/>
      <c r="CO56" s="600"/>
      <c r="CP56" s="600"/>
      <c r="CQ56" s="600"/>
      <c r="CR56" s="600"/>
      <c r="CS56" s="600"/>
      <c r="CT56" s="600"/>
      <c r="CU56" s="600"/>
      <c r="CV56" s="600"/>
      <c r="CW56" s="600"/>
      <c r="CX56" s="600"/>
      <c r="CY56" s="600"/>
      <c r="CZ56" s="601"/>
    </row>
    <row r="57" spans="1:104" ht="51" customHeight="1">
      <c r="A57" s="431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3"/>
      <c r="M57" s="16"/>
      <c r="N57" s="513" t="s">
        <v>163</v>
      </c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4"/>
      <c r="BL57" s="438"/>
      <c r="BM57" s="634"/>
      <c r="BN57" s="635"/>
      <c r="BO57" s="635"/>
      <c r="BP57" s="635"/>
      <c r="BQ57" s="635"/>
      <c r="BR57" s="635"/>
      <c r="BS57" s="635"/>
      <c r="BT57" s="635"/>
      <c r="BU57" s="635"/>
      <c r="BV57" s="635"/>
      <c r="BW57" s="635"/>
      <c r="BX57" s="635"/>
      <c r="BY57" s="635"/>
      <c r="BZ57" s="635"/>
      <c r="CA57" s="635"/>
      <c r="CB57" s="635"/>
      <c r="CC57" s="635"/>
      <c r="CD57" s="635"/>
      <c r="CE57" s="635"/>
      <c r="CF57" s="636"/>
      <c r="CG57" s="634"/>
      <c r="CH57" s="635"/>
      <c r="CI57" s="635"/>
      <c r="CJ57" s="635"/>
      <c r="CK57" s="635"/>
      <c r="CL57" s="635"/>
      <c r="CM57" s="635"/>
      <c r="CN57" s="635"/>
      <c r="CO57" s="635"/>
      <c r="CP57" s="635"/>
      <c r="CQ57" s="635"/>
      <c r="CR57" s="635"/>
      <c r="CS57" s="635"/>
      <c r="CT57" s="635"/>
      <c r="CU57" s="635"/>
      <c r="CV57" s="635"/>
      <c r="CW57" s="635"/>
      <c r="CX57" s="635"/>
      <c r="CY57" s="635"/>
      <c r="CZ57" s="636"/>
    </row>
    <row r="58" spans="1:104" ht="25.5" customHeight="1">
      <c r="A58" s="431"/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3"/>
      <c r="M58" s="16"/>
      <c r="N58" s="513" t="s">
        <v>164</v>
      </c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3"/>
      <c r="BG58" s="513"/>
      <c r="BH58" s="513"/>
      <c r="BI58" s="513"/>
      <c r="BJ58" s="513"/>
      <c r="BK58" s="514"/>
      <c r="BL58" s="78">
        <v>2520</v>
      </c>
      <c r="BM58" s="634">
        <v>0</v>
      </c>
      <c r="BN58" s="635"/>
      <c r="BO58" s="635"/>
      <c r="BP58" s="635"/>
      <c r="BQ58" s="635"/>
      <c r="BR58" s="635"/>
      <c r="BS58" s="635"/>
      <c r="BT58" s="635"/>
      <c r="BU58" s="635"/>
      <c r="BV58" s="635"/>
      <c r="BW58" s="635"/>
      <c r="BX58" s="635"/>
      <c r="BY58" s="635"/>
      <c r="BZ58" s="635"/>
      <c r="CA58" s="635"/>
      <c r="CB58" s="635"/>
      <c r="CC58" s="635"/>
      <c r="CD58" s="635"/>
      <c r="CE58" s="635"/>
      <c r="CF58" s="636"/>
      <c r="CG58" s="634">
        <v>0</v>
      </c>
      <c r="CH58" s="635"/>
      <c r="CI58" s="635"/>
      <c r="CJ58" s="635"/>
      <c r="CK58" s="635"/>
      <c r="CL58" s="635"/>
      <c r="CM58" s="635"/>
      <c r="CN58" s="635"/>
      <c r="CO58" s="635"/>
      <c r="CP58" s="635"/>
      <c r="CQ58" s="635"/>
      <c r="CR58" s="635"/>
      <c r="CS58" s="635"/>
      <c r="CT58" s="635"/>
      <c r="CU58" s="635"/>
      <c r="CV58" s="635"/>
      <c r="CW58" s="635"/>
      <c r="CX58" s="635"/>
      <c r="CY58" s="635"/>
      <c r="CZ58" s="636"/>
    </row>
    <row r="59" spans="1:104">
      <c r="A59" s="397" t="s">
        <v>290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9"/>
      <c r="M59" s="19"/>
      <c r="N59" s="400" t="s">
        <v>165</v>
      </c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1"/>
      <c r="BL59" s="20">
        <v>2500</v>
      </c>
      <c r="BM59" s="607">
        <f>BM50</f>
        <v>4358782</v>
      </c>
      <c r="BN59" s="604"/>
      <c r="BO59" s="604"/>
      <c r="BP59" s="604"/>
      <c r="BQ59" s="604"/>
      <c r="BR59" s="604"/>
      <c r="BS59" s="604"/>
      <c r="BT59" s="604"/>
      <c r="BU59" s="604"/>
      <c r="BV59" s="604"/>
      <c r="BW59" s="604"/>
      <c r="BX59" s="604"/>
      <c r="BY59" s="604"/>
      <c r="BZ59" s="604"/>
      <c r="CA59" s="604"/>
      <c r="CB59" s="604"/>
      <c r="CC59" s="604"/>
      <c r="CD59" s="604"/>
      <c r="CE59" s="604"/>
      <c r="CF59" s="608"/>
      <c r="CG59" s="602"/>
      <c r="CH59" s="603"/>
      <c r="CI59" s="604">
        <f>CG50</f>
        <v>3719727</v>
      </c>
      <c r="CJ59" s="604"/>
      <c r="CK59" s="604"/>
      <c r="CL59" s="604"/>
      <c r="CM59" s="604"/>
      <c r="CN59" s="604"/>
      <c r="CO59" s="604"/>
      <c r="CP59" s="604"/>
      <c r="CQ59" s="604"/>
      <c r="CR59" s="604"/>
      <c r="CS59" s="604"/>
      <c r="CT59" s="604"/>
      <c r="CU59" s="604"/>
      <c r="CV59" s="604"/>
      <c r="CW59" s="604"/>
      <c r="CX59" s="604"/>
      <c r="CY59" s="605"/>
      <c r="CZ59" s="606"/>
    </row>
    <row r="60" spans="1:104" ht="24.75" customHeight="1">
      <c r="A60" s="397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9"/>
      <c r="M60" s="19"/>
      <c r="N60" s="400" t="s">
        <v>166</v>
      </c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1"/>
      <c r="BL60" s="20">
        <v>2900</v>
      </c>
      <c r="BM60" s="607">
        <v>0</v>
      </c>
      <c r="BN60" s="604"/>
      <c r="BO60" s="604"/>
      <c r="BP60" s="604"/>
      <c r="BQ60" s="604"/>
      <c r="BR60" s="604"/>
      <c r="BS60" s="604"/>
      <c r="BT60" s="604"/>
      <c r="BU60" s="604"/>
      <c r="BV60" s="604"/>
      <c r="BW60" s="604"/>
      <c r="BX60" s="604"/>
      <c r="BY60" s="604"/>
      <c r="BZ60" s="604"/>
      <c r="CA60" s="604"/>
      <c r="CB60" s="604"/>
      <c r="CC60" s="604"/>
      <c r="CD60" s="604"/>
      <c r="CE60" s="604"/>
      <c r="CF60" s="608"/>
      <c r="CG60" s="607">
        <v>0</v>
      </c>
      <c r="CH60" s="604"/>
      <c r="CI60" s="604"/>
      <c r="CJ60" s="604"/>
      <c r="CK60" s="604"/>
      <c r="CL60" s="604"/>
      <c r="CM60" s="604"/>
      <c r="CN60" s="604"/>
      <c r="CO60" s="604"/>
      <c r="CP60" s="604"/>
      <c r="CQ60" s="604"/>
      <c r="CR60" s="604"/>
      <c r="CS60" s="604"/>
      <c r="CT60" s="604"/>
      <c r="CU60" s="604"/>
      <c r="CV60" s="604"/>
      <c r="CW60" s="604"/>
      <c r="CX60" s="604"/>
      <c r="CY60" s="604"/>
      <c r="CZ60" s="608"/>
    </row>
    <row r="61" spans="1:104" ht="24.75" customHeight="1" thickBot="1">
      <c r="A61" s="637"/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9"/>
      <c r="M61" s="36"/>
      <c r="N61" s="463" t="s">
        <v>167</v>
      </c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4"/>
      <c r="BL61" s="37">
        <v>2910</v>
      </c>
      <c r="BM61" s="640">
        <v>0</v>
      </c>
      <c r="BN61" s="641"/>
      <c r="BO61" s="641"/>
      <c r="BP61" s="641"/>
      <c r="BQ61" s="641"/>
      <c r="BR61" s="641"/>
      <c r="BS61" s="641"/>
      <c r="BT61" s="641"/>
      <c r="BU61" s="641"/>
      <c r="BV61" s="641"/>
      <c r="BW61" s="641"/>
      <c r="BX61" s="641"/>
      <c r="BY61" s="641"/>
      <c r="BZ61" s="641"/>
      <c r="CA61" s="641"/>
      <c r="CB61" s="641"/>
      <c r="CC61" s="641"/>
      <c r="CD61" s="641"/>
      <c r="CE61" s="641"/>
      <c r="CF61" s="642"/>
      <c r="CG61" s="640">
        <v>0</v>
      </c>
      <c r="CH61" s="641"/>
      <c r="CI61" s="641"/>
      <c r="CJ61" s="641"/>
      <c r="CK61" s="641"/>
      <c r="CL61" s="641"/>
      <c r="CM61" s="641"/>
      <c r="CN61" s="641"/>
      <c r="CO61" s="641"/>
      <c r="CP61" s="641"/>
      <c r="CQ61" s="641"/>
      <c r="CR61" s="641"/>
      <c r="CS61" s="641"/>
      <c r="CT61" s="641"/>
      <c r="CU61" s="641"/>
      <c r="CV61" s="641"/>
      <c r="CW61" s="641"/>
      <c r="CX61" s="641"/>
      <c r="CY61" s="641"/>
      <c r="CZ61" s="642"/>
    </row>
    <row r="62" spans="1:104" ht="3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</row>
    <row r="63" spans="1:104" s="62" customFormat="1" ht="12" hidden="1"/>
    <row r="64" spans="1:104" s="62" customFormat="1" ht="12.75" hidden="1">
      <c r="A64" s="62" t="s">
        <v>122</v>
      </c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D64" s="356" t="s">
        <v>123</v>
      </c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C64" s="364" t="s">
        <v>168</v>
      </c>
      <c r="BD64" s="364"/>
      <c r="BE64" s="359"/>
      <c r="BF64" s="359"/>
      <c r="BG64" s="359"/>
      <c r="BH64" s="359"/>
      <c r="BI64" s="359"/>
      <c r="BJ64" s="359"/>
      <c r="BK64" s="359"/>
      <c r="BL64" s="359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D64" s="356" t="s">
        <v>106</v>
      </c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</row>
    <row r="65" spans="1:120" s="44" customFormat="1" ht="12" hidden="1">
      <c r="O65" s="363" t="s">
        <v>107</v>
      </c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D65" s="363" t="s">
        <v>108</v>
      </c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O65" s="363" t="s">
        <v>107</v>
      </c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D65" s="363" t="s">
        <v>108</v>
      </c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</row>
    <row r="66" spans="1:120" s="62" customFormat="1" ht="12.75" hidden="1">
      <c r="A66" s="353" t="s">
        <v>111</v>
      </c>
      <c r="B66" s="353"/>
      <c r="C66" s="354"/>
      <c r="D66" s="354"/>
      <c r="E66" s="354"/>
      <c r="F66" s="354"/>
      <c r="G66" s="355" t="s">
        <v>111</v>
      </c>
      <c r="H66" s="355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3">
        <v>20</v>
      </c>
      <c r="AA66" s="353"/>
      <c r="AB66" s="353"/>
      <c r="AC66" s="353"/>
      <c r="AD66" s="357"/>
      <c r="AE66" s="357"/>
      <c r="AF66" s="357"/>
      <c r="AH66" s="62" t="s">
        <v>120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120" hidden="1">
      <c r="A67" s="2" t="s">
        <v>101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 t="s">
        <v>102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8"/>
      <c r="AM67" s="62" t="s">
        <v>103</v>
      </c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42"/>
      <c r="AZ67" s="62"/>
      <c r="BA67" s="62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364" t="s">
        <v>169</v>
      </c>
      <c r="BM67" s="359"/>
      <c r="BN67" s="359"/>
      <c r="BO67" s="359"/>
      <c r="BP67" s="359"/>
      <c r="BQ67" s="359"/>
      <c r="BR67" s="359"/>
      <c r="BS67" s="359"/>
      <c r="BT67" s="359"/>
      <c r="BU67" s="359"/>
      <c r="BV67" s="359"/>
      <c r="BW67" s="359"/>
      <c r="BX67" s="359"/>
      <c r="BY67" s="359"/>
      <c r="BZ67" s="359"/>
      <c r="CA67" s="359"/>
      <c r="CB67" s="359"/>
      <c r="CC67" s="359"/>
      <c r="CD67" s="359"/>
      <c r="CE67" s="359"/>
      <c r="CF67" s="359"/>
      <c r="CG67" s="359"/>
      <c r="CH67" s="359"/>
      <c r="CI67" s="359"/>
      <c r="CJ67" s="359"/>
      <c r="CK67" s="359"/>
      <c r="CL67" s="359"/>
      <c r="CM67" s="359"/>
      <c r="CN67" s="359"/>
      <c r="CO67" s="359"/>
      <c r="CP67" s="43" t="s">
        <v>106</v>
      </c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2"/>
      <c r="DM67" s="2"/>
      <c r="DN67" s="41"/>
      <c r="DO67" s="41"/>
      <c r="DP67" s="41"/>
    </row>
    <row r="68" spans="1:120" hidden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60" t="s">
        <v>107</v>
      </c>
      <c r="U68" s="360"/>
      <c r="V68" s="360"/>
      <c r="W68" s="360"/>
      <c r="X68" s="360"/>
      <c r="Y68" s="360"/>
      <c r="Z68" s="360"/>
      <c r="AA68" s="360"/>
      <c r="AB68" s="360"/>
      <c r="AC68" s="360"/>
      <c r="AD68" s="2"/>
      <c r="AE68" s="2"/>
      <c r="AF68" s="2"/>
      <c r="AG68" s="2"/>
      <c r="AH68" s="2"/>
      <c r="AI68" s="2"/>
      <c r="AJ68" s="2"/>
      <c r="AK68" s="2"/>
      <c r="AL68" s="8"/>
      <c r="AM68" s="62"/>
      <c r="AN68" s="44" t="s">
        <v>108</v>
      </c>
      <c r="AO68" s="44"/>
      <c r="AP68" s="44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57"/>
      <c r="BD68" s="57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8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360" t="s">
        <v>107</v>
      </c>
      <c r="CG68" s="360"/>
      <c r="CH68" s="360"/>
      <c r="CI68" s="360"/>
      <c r="CJ68" s="360"/>
      <c r="CK68" s="360"/>
      <c r="CL68" s="360"/>
      <c r="CM68" s="360"/>
      <c r="CN68" s="360"/>
      <c r="CO68" s="62"/>
      <c r="CP68" s="44" t="s">
        <v>108</v>
      </c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62"/>
      <c r="DL68" s="2"/>
      <c r="DM68" s="2"/>
      <c r="DN68" s="41"/>
      <c r="DO68" s="41"/>
      <c r="DP68" s="41"/>
    </row>
    <row r="69" spans="1:120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8"/>
      <c r="AM69" s="62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2"/>
      <c r="AY69" s="44"/>
      <c r="AZ69" s="44"/>
      <c r="BA69" s="44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8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47"/>
      <c r="CG69" s="47"/>
      <c r="CH69" s="47"/>
      <c r="CI69" s="47"/>
      <c r="CJ69" s="47"/>
      <c r="CK69" s="47"/>
      <c r="CL69" s="47"/>
      <c r="CM69" s="47"/>
      <c r="CN69" s="47"/>
      <c r="CO69" s="62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62"/>
      <c r="DL69" s="2"/>
      <c r="DM69" s="2"/>
      <c r="DN69" s="41"/>
      <c r="DO69" s="41"/>
      <c r="DP69" s="41"/>
    </row>
    <row r="70" spans="1:120" hidden="1">
      <c r="A70" s="369" t="s">
        <v>109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59"/>
      <c r="AT70" s="359"/>
      <c r="AU70" s="359"/>
      <c r="AV70" s="359"/>
      <c r="AW70" s="47"/>
      <c r="AX70" s="62"/>
      <c r="AY70" s="44"/>
      <c r="AZ70" s="44"/>
      <c r="BA70" s="44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369" t="s">
        <v>110</v>
      </c>
      <c r="BM70" s="359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  <c r="CH70" s="359"/>
      <c r="CI70" s="359"/>
      <c r="CJ70" s="359"/>
      <c r="CK70" s="359"/>
      <c r="CL70" s="359"/>
      <c r="CM70" s="359"/>
      <c r="CN70" s="359"/>
      <c r="CO70" s="359"/>
      <c r="CP70" s="359"/>
      <c r="CQ70" s="359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59"/>
      <c r="DD70" s="359"/>
      <c r="DE70" s="359"/>
      <c r="DF70" s="359"/>
      <c r="DG70" s="359"/>
      <c r="DH70" s="359"/>
      <c r="DI70" s="359"/>
      <c r="DJ70" s="359"/>
      <c r="DK70" s="359"/>
      <c r="DL70" s="2"/>
      <c r="DM70" s="2"/>
      <c r="DN70" s="41"/>
      <c r="DO70" s="41"/>
      <c r="DP70" s="41"/>
    </row>
    <row r="71" spans="1:120" hidden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63"/>
      <c r="AT71" s="63"/>
      <c r="AU71" s="63"/>
      <c r="AV71" s="63"/>
      <c r="AW71" s="47"/>
      <c r="AX71" s="62"/>
      <c r="AY71" s="44"/>
      <c r="AZ71" s="44"/>
      <c r="BA71" s="44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2"/>
      <c r="DM71" s="2"/>
      <c r="DN71" s="41"/>
      <c r="DO71" s="41"/>
      <c r="DP71" s="41"/>
    </row>
    <row r="72" spans="1:120" hidden="1">
      <c r="A72" s="62"/>
      <c r="B72" s="353" t="s">
        <v>111</v>
      </c>
      <c r="C72" s="353"/>
      <c r="D72" s="354"/>
      <c r="E72" s="354"/>
      <c r="F72" s="354"/>
      <c r="G72" s="354"/>
      <c r="H72" s="372" t="s">
        <v>111</v>
      </c>
      <c r="I72" s="372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3">
        <v>20</v>
      </c>
      <c r="AB72" s="353"/>
      <c r="AC72" s="353"/>
      <c r="AD72" s="353"/>
      <c r="AE72" s="357"/>
      <c r="AF72" s="357"/>
      <c r="AG72" s="357"/>
      <c r="AH72" s="62" t="s">
        <v>6</v>
      </c>
      <c r="AI72" s="62"/>
      <c r="AJ72" s="62"/>
      <c r="AK72" s="62"/>
      <c r="AL72" s="8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2"/>
      <c r="DM72" s="2"/>
      <c r="DN72" s="41"/>
      <c r="DO72" s="41"/>
      <c r="DP72" s="41"/>
    </row>
    <row r="73" spans="1:120" s="62" customFormat="1" ht="12.75" hidden="1">
      <c r="A73" s="51"/>
      <c r="B73" s="51"/>
      <c r="C73" s="52"/>
      <c r="D73" s="52"/>
      <c r="E73" s="52"/>
      <c r="F73" s="52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51"/>
      <c r="AA73" s="51"/>
      <c r="AB73" s="51"/>
      <c r="AC73" s="51"/>
      <c r="AD73" s="54"/>
      <c r="AE73" s="54"/>
      <c r="AF73" s="54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120" s="62" customFormat="1" ht="12.75" hidden="1">
      <c r="A74" s="51"/>
      <c r="B74" s="51"/>
      <c r="C74" s="52"/>
      <c r="D74" s="52"/>
      <c r="E74" s="52"/>
      <c r="F74" s="52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51"/>
      <c r="AA74" s="51"/>
      <c r="AB74" s="51"/>
      <c r="AC74" s="51"/>
      <c r="AD74" s="54"/>
      <c r="AE74" s="54"/>
      <c r="AF74" s="54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120" s="62" customFormat="1" ht="12.75" hidden="1">
      <c r="A75" s="51"/>
      <c r="B75" s="51"/>
      <c r="C75" s="52"/>
      <c r="D75" s="52"/>
      <c r="E75" s="52"/>
      <c r="F75" s="52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51"/>
      <c r="AA75" s="51"/>
      <c r="AB75" s="51"/>
      <c r="AC75" s="51"/>
      <c r="AD75" s="54"/>
      <c r="AE75" s="54"/>
      <c r="AF75" s="54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120" s="62" customFormat="1" ht="12.75" hidden="1">
      <c r="A76" s="51"/>
      <c r="B76" s="51"/>
      <c r="C76" s="52"/>
      <c r="D76" s="52"/>
      <c r="E76" s="52"/>
      <c r="F76" s="52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51"/>
      <c r="AA76" s="51"/>
      <c r="AB76" s="51"/>
      <c r="AC76" s="51"/>
      <c r="AD76" s="54"/>
      <c r="AE76" s="54"/>
      <c r="AF76" s="54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120" s="62" customFormat="1" ht="12.75" hidden="1">
      <c r="A77" s="51"/>
      <c r="B77" s="51"/>
      <c r="C77" s="52"/>
      <c r="D77" s="52"/>
      <c r="E77" s="52"/>
      <c r="F77" s="52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51"/>
      <c r="AA77" s="51"/>
      <c r="AB77" s="51"/>
      <c r="AC77" s="51"/>
      <c r="AD77" s="54"/>
      <c r="AE77" s="54"/>
      <c r="AF77" s="54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120" ht="18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0" hidden="1">
      <c r="A79" s="2" t="s">
        <v>112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 t="s">
        <v>114</v>
      </c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55" t="s">
        <v>103</v>
      </c>
      <c r="BE79" s="56"/>
      <c r="BF79" s="56"/>
      <c r="BG79" s="2"/>
      <c r="BH79" s="2"/>
      <c r="BI79" s="2"/>
      <c r="BJ79" s="2"/>
      <c r="BK79" s="2"/>
      <c r="BL79" s="2"/>
      <c r="BM79" s="2"/>
      <c r="BN79" s="358" t="s">
        <v>170</v>
      </c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359"/>
      <c r="CS79" s="359"/>
      <c r="CT79" s="359"/>
      <c r="CU79" s="359"/>
      <c r="CV79" s="359"/>
      <c r="CW79" s="359"/>
      <c r="CX79" s="359"/>
      <c r="CY79" s="359"/>
      <c r="CZ79" s="359"/>
      <c r="DA79" s="359"/>
      <c r="DB79" s="359"/>
      <c r="DC79" s="359"/>
      <c r="DD79" s="359"/>
      <c r="DE79" s="359"/>
      <c r="DF79" s="359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0" ht="12.75" hidden="1" customHeight="1">
      <c r="A80" s="2" t="s">
        <v>116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60" t="s">
        <v>107</v>
      </c>
      <c r="AM80" s="643"/>
      <c r="AN80" s="643"/>
      <c r="AO80" s="643"/>
      <c r="AP80" s="643"/>
      <c r="AQ80" s="643"/>
      <c r="AR80" s="643"/>
      <c r="AS80" s="643"/>
      <c r="AT80" s="643"/>
      <c r="AU80" s="643"/>
      <c r="AV80" s="643"/>
      <c r="AW80" s="643"/>
      <c r="AX80" s="643"/>
      <c r="AY80" s="643"/>
      <c r="AZ80" s="643"/>
      <c r="BA80" s="2"/>
      <c r="BB80" s="2"/>
      <c r="BC80" s="2"/>
      <c r="BD80" s="362" t="s">
        <v>108</v>
      </c>
      <c r="BE80" s="362"/>
      <c r="BF80" s="362"/>
      <c r="BG80" s="362"/>
      <c r="BH80" s="362"/>
      <c r="BI80" s="362"/>
      <c r="BJ80" s="362"/>
      <c r="BK80" s="362"/>
      <c r="BL80" s="2"/>
      <c r="BM80" s="2"/>
      <c r="BN80" s="2"/>
      <c r="BO80" s="2"/>
      <c r="BP80" s="2"/>
      <c r="BQ80" s="2"/>
      <c r="BR80" s="2"/>
      <c r="BS80" s="2"/>
      <c r="BT80" s="2"/>
      <c r="BU80" s="371" t="s">
        <v>118</v>
      </c>
      <c r="BV80" s="371"/>
      <c r="BW80" s="371"/>
      <c r="BX80" s="371"/>
      <c r="BY80" s="371"/>
      <c r="BZ80" s="371"/>
      <c r="CA80" s="371"/>
      <c r="CB80" s="371"/>
      <c r="CC80" s="371"/>
      <c r="CD80" s="371"/>
      <c r="CE80" s="371"/>
      <c r="CF80" s="371"/>
      <c r="CG80" s="371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359"/>
      <c r="CS80" s="359"/>
      <c r="CT80" s="359"/>
      <c r="CU80" s="359"/>
      <c r="CV80" s="359"/>
      <c r="CW80" s="359"/>
      <c r="CX80" s="359"/>
      <c r="CY80" s="359"/>
      <c r="CZ80" s="359"/>
      <c r="DA80" s="359"/>
      <c r="DB80" s="359"/>
      <c r="DC80" s="359"/>
      <c r="DD80" s="359"/>
      <c r="DE80" s="359"/>
      <c r="DF80" s="359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18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47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2"/>
      <c r="BB81" s="2"/>
      <c r="BC81" s="2"/>
      <c r="BD81" s="59"/>
      <c r="BE81" s="59"/>
      <c r="BF81" s="59"/>
      <c r="BG81" s="59"/>
      <c r="BH81" s="59"/>
      <c r="BI81" s="59"/>
      <c r="BJ81" s="59"/>
      <c r="BK81" s="59"/>
      <c r="BL81" s="2"/>
      <c r="BM81" s="2"/>
      <c r="BN81" s="2"/>
      <c r="BO81" s="2"/>
      <c r="BP81" s="2"/>
      <c r="BQ81" s="2"/>
      <c r="BR81" s="2"/>
      <c r="BS81" s="2"/>
      <c r="BT81" s="2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2"/>
      <c r="DH81" s="2"/>
      <c r="DI81" s="2"/>
      <c r="DJ81" s="2"/>
      <c r="DK81" s="2"/>
      <c r="DL81" s="2"/>
      <c r="DM81" s="2"/>
      <c r="DN81" s="2"/>
    </row>
    <row r="82" spans="1:118" ht="12.75" hidden="1" customHeight="1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81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2"/>
      <c r="BB82" s="2"/>
      <c r="BC82" s="2"/>
      <c r="BD82" s="182"/>
      <c r="BE82" s="182"/>
      <c r="BF82" s="182"/>
      <c r="BG82" s="182"/>
      <c r="BH82" s="182"/>
      <c r="BI82" s="182"/>
      <c r="BJ82" s="182"/>
      <c r="BK82" s="182"/>
      <c r="BL82" s="2"/>
      <c r="BM82" s="2"/>
      <c r="BN82" s="2"/>
      <c r="BO82" s="2"/>
      <c r="BP82" s="2"/>
      <c r="BQ82" s="2"/>
      <c r="BR82" s="2"/>
      <c r="BS82" s="2"/>
      <c r="BT82" s="2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2"/>
      <c r="DH82" s="2"/>
      <c r="DI82" s="2"/>
      <c r="DJ82" s="2"/>
      <c r="DK82" s="2"/>
      <c r="DL82" s="2"/>
      <c r="DM82" s="2"/>
      <c r="DN82" s="2"/>
    </row>
    <row r="83" spans="1:118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81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2"/>
      <c r="BB83" s="2"/>
      <c r="BC83" s="2"/>
      <c r="BD83" s="182"/>
      <c r="BE83" s="182"/>
      <c r="BF83" s="182"/>
      <c r="BG83" s="182"/>
      <c r="BH83" s="182"/>
      <c r="BI83" s="182"/>
      <c r="BJ83" s="182"/>
      <c r="BK83" s="182"/>
      <c r="BL83" s="2"/>
      <c r="BM83" s="2"/>
      <c r="BN83" s="2"/>
      <c r="BO83" s="2"/>
      <c r="BP83" s="2"/>
      <c r="BQ83" s="2"/>
      <c r="BR83" s="2"/>
      <c r="BS83" s="2"/>
      <c r="BT83" s="2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2"/>
      <c r="DH83" s="2"/>
      <c r="DI83" s="2"/>
      <c r="DJ83" s="2"/>
      <c r="DK83" s="2"/>
      <c r="DL83" s="2"/>
      <c r="DM83" s="2"/>
      <c r="DN83" s="2"/>
    </row>
    <row r="84" spans="1:118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81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2"/>
      <c r="BB84" s="2"/>
      <c r="BC84" s="2"/>
      <c r="BD84" s="182"/>
      <c r="BE84" s="182"/>
      <c r="BF84" s="182"/>
      <c r="BG84" s="182"/>
      <c r="BH84" s="182"/>
      <c r="BI84" s="182"/>
      <c r="BJ84" s="182"/>
      <c r="BK84" s="1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/>
      <c r="CR84" s="382"/>
      <c r="CS84" s="382"/>
      <c r="CT84" s="382"/>
      <c r="CU84" s="382"/>
      <c r="CV84" s="382"/>
      <c r="CW84" s="382"/>
      <c r="CX84" s="180"/>
      <c r="CY84" s="180"/>
      <c r="CZ84" s="180"/>
      <c r="DA84" s="180"/>
      <c r="DB84" s="180"/>
      <c r="DC84" s="180"/>
      <c r="DD84" s="180"/>
      <c r="DE84" s="180"/>
      <c r="DF84" s="180"/>
      <c r="DG84" s="2"/>
      <c r="DH84" s="2"/>
      <c r="DI84" s="2"/>
      <c r="DJ84" s="2"/>
      <c r="DK84" s="2"/>
      <c r="DL84" s="2"/>
      <c r="DM84" s="2"/>
      <c r="DN84" s="2"/>
    </row>
    <row r="85" spans="1:118" ht="12.75" hidden="1" customHeight="1">
      <c r="A85" s="2" t="s">
        <v>292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81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2"/>
      <c r="BB85" s="2"/>
      <c r="BC85" s="2"/>
      <c r="BD85" s="182"/>
      <c r="BE85" s="182"/>
      <c r="BF85" s="182"/>
      <c r="BG85" s="182"/>
      <c r="BH85" s="2"/>
      <c r="BI85" s="182"/>
      <c r="BJ85" s="182"/>
      <c r="BK85" s="182"/>
      <c r="BL85" s="358" t="s">
        <v>293</v>
      </c>
      <c r="BM85" s="358"/>
      <c r="BN85" s="358"/>
      <c r="BO85" s="358"/>
      <c r="BP85" s="358"/>
      <c r="BQ85" s="358"/>
      <c r="BR85" s="358"/>
      <c r="BS85" s="358"/>
      <c r="BT85" s="358"/>
      <c r="BU85" s="358"/>
      <c r="BV85" s="358"/>
      <c r="BW85" s="358"/>
      <c r="BX85" s="358"/>
      <c r="BY85" s="358"/>
      <c r="BZ85" s="358"/>
      <c r="CA85" s="358"/>
      <c r="CB85" s="358"/>
      <c r="CC85" s="358"/>
      <c r="CD85" s="358"/>
      <c r="CE85" s="358"/>
      <c r="CF85" s="358"/>
      <c r="CG85" s="358"/>
      <c r="CH85" s="358"/>
      <c r="CI85" s="358"/>
      <c r="CJ85" s="358"/>
      <c r="CK85" s="358"/>
      <c r="CL85" s="358"/>
      <c r="CM85" s="358"/>
      <c r="CN85" s="358"/>
      <c r="CO85" s="358"/>
      <c r="CP85" s="358"/>
      <c r="CQ85" s="358"/>
      <c r="CR85" s="358"/>
      <c r="CS85" s="358"/>
      <c r="CT85" s="358"/>
      <c r="CU85" s="358"/>
      <c r="CV85" s="358"/>
      <c r="CW85" s="358"/>
      <c r="CX85" s="358"/>
      <c r="CY85" s="358"/>
      <c r="CZ85" s="358"/>
      <c r="DA85" s="358"/>
      <c r="DB85" s="358"/>
      <c r="DC85" s="358"/>
      <c r="DD85" s="358"/>
      <c r="DE85" s="180"/>
      <c r="DF85" s="180"/>
      <c r="DG85" s="2"/>
      <c r="DH85" s="2"/>
      <c r="DI85" s="2"/>
      <c r="DJ85" s="2"/>
      <c r="DK85" s="2"/>
      <c r="DL85" s="2"/>
      <c r="DM85" s="2"/>
      <c r="DN85" s="2"/>
    </row>
    <row r="86" spans="1:118" ht="12.75" hidden="1" customHeight="1">
      <c r="A86" s="8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81" t="s">
        <v>171</v>
      </c>
      <c r="AL86" s="82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186"/>
      <c r="AY86" s="186"/>
      <c r="AZ86" s="644" t="s">
        <v>108</v>
      </c>
      <c r="BA86" s="644"/>
      <c r="BB86" s="644"/>
      <c r="BC86" s="644"/>
      <c r="BD86" s="644"/>
      <c r="BE86" s="644"/>
      <c r="BF86" s="644"/>
      <c r="BG86" s="644"/>
      <c r="BH86" s="644"/>
      <c r="BI86" s="644"/>
      <c r="BJ86" s="644"/>
      <c r="BK86" s="644"/>
      <c r="BL86" s="2"/>
      <c r="BM86" s="2"/>
      <c r="BN86" s="2"/>
      <c r="BO86" s="2"/>
      <c r="BP86" s="2"/>
      <c r="BQ86" s="2"/>
      <c r="BR86" s="2"/>
      <c r="BS86" s="2"/>
      <c r="BT86" s="2"/>
      <c r="BU86" s="184"/>
      <c r="BV86" s="184"/>
      <c r="BW86" s="184"/>
      <c r="BX86" s="184"/>
      <c r="BY86" s="184"/>
      <c r="BZ86" s="645" t="s">
        <v>107</v>
      </c>
      <c r="CA86" s="645"/>
      <c r="CB86" s="645"/>
      <c r="CC86" s="645"/>
      <c r="CD86" s="645"/>
      <c r="CE86" s="645"/>
      <c r="CF86" s="645"/>
      <c r="CG86" s="645"/>
      <c r="CH86" s="645"/>
      <c r="CI86" s="645"/>
      <c r="CJ86" s="645"/>
      <c r="CK86" s="645"/>
      <c r="CL86" s="645"/>
      <c r="CM86" s="645"/>
      <c r="CN86" s="645"/>
      <c r="CO86" s="646" t="s">
        <v>108</v>
      </c>
      <c r="CP86" s="646"/>
      <c r="CQ86" s="646"/>
      <c r="CR86" s="646"/>
      <c r="CS86" s="646"/>
      <c r="CT86" s="646"/>
      <c r="CU86" s="646"/>
      <c r="CV86" s="646"/>
      <c r="CW86" s="646"/>
      <c r="CX86" s="646"/>
      <c r="CY86" s="646"/>
      <c r="CZ86" s="646"/>
      <c r="DA86" s="646"/>
      <c r="DB86" s="646"/>
      <c r="DC86" s="646"/>
      <c r="DD86" s="646"/>
      <c r="DE86" s="646"/>
      <c r="DF86" s="646"/>
      <c r="DG86" s="646"/>
      <c r="DH86" s="646"/>
      <c r="DI86" s="646"/>
      <c r="DJ86" s="646"/>
      <c r="DK86" s="2"/>
      <c r="DL86" s="2"/>
      <c r="DM86" s="2"/>
      <c r="DN86" s="2"/>
    </row>
    <row r="87" spans="1:118" s="61" customFormat="1" ht="12.75" hidden="1">
      <c r="A87" s="366" t="s">
        <v>119</v>
      </c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6"/>
      <c r="AX87" s="366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 t="s">
        <v>285</v>
      </c>
      <c r="BI87" s="366"/>
      <c r="BJ87" s="366"/>
      <c r="BK87" s="366"/>
      <c r="BL87" s="366"/>
      <c r="BM87" s="366"/>
      <c r="BN87" s="366"/>
      <c r="BO87" s="366"/>
      <c r="BP87" s="366"/>
      <c r="BQ87" s="366"/>
      <c r="BR87" s="366"/>
      <c r="BS87" s="366"/>
      <c r="BT87" s="366"/>
      <c r="BU87" s="366"/>
      <c r="BV87" s="366"/>
      <c r="BW87" s="366"/>
      <c r="BX87" s="366"/>
      <c r="BY87" s="366"/>
      <c r="BZ87" s="366"/>
      <c r="CA87" s="366"/>
      <c r="CB87" s="366"/>
      <c r="CC87" s="366"/>
      <c r="CD87" s="366"/>
      <c r="CE87" s="366"/>
      <c r="CF87" s="366"/>
      <c r="CG87" s="366"/>
      <c r="CH87" s="366"/>
      <c r="CI87" s="366"/>
      <c r="CJ87" s="366"/>
      <c r="CK87" s="366"/>
      <c r="CL87" s="366"/>
      <c r="CM87" s="366"/>
      <c r="CN87" s="366"/>
      <c r="CO87" s="366"/>
      <c r="CP87" s="366"/>
      <c r="CQ87" s="366"/>
      <c r="CR87" s="366"/>
      <c r="CS87" s="366"/>
      <c r="CT87" s="366"/>
      <c r="CU87" s="366"/>
      <c r="CV87" s="366"/>
      <c r="CW87" s="366"/>
      <c r="CX87" s="366"/>
      <c r="CY87" s="366"/>
      <c r="CZ87" s="366"/>
      <c r="DA87" s="366"/>
      <c r="DB87" s="366"/>
      <c r="DC87" s="366"/>
      <c r="DD87" s="366"/>
      <c r="DE87" s="366"/>
      <c r="DF87" s="366"/>
      <c r="DG87" s="366"/>
      <c r="DH87" s="366"/>
      <c r="DI87" s="366"/>
      <c r="DJ87" s="366"/>
      <c r="DK87" s="366"/>
      <c r="DL87" s="366"/>
      <c r="DM87" s="366"/>
      <c r="DN87" s="366"/>
    </row>
    <row r="88" spans="1:11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81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2"/>
      <c r="BB88" s="2"/>
      <c r="BC88" s="2"/>
      <c r="BD88" s="182"/>
      <c r="BE88" s="182"/>
      <c r="BF88" s="182"/>
      <c r="BG88" s="182"/>
      <c r="BH88" s="182"/>
      <c r="BI88" s="182"/>
      <c r="BJ88" s="182"/>
      <c r="BK88" s="182"/>
      <c r="BL88" s="2"/>
      <c r="BM88" s="2"/>
      <c r="BN88" s="2"/>
      <c r="BO88" s="2"/>
      <c r="BP88" s="2"/>
      <c r="BQ88" s="2"/>
      <c r="BR88" s="2"/>
      <c r="BS88" s="2"/>
      <c r="BT88" s="2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2"/>
      <c r="DH88" s="2"/>
      <c r="DI88" s="2"/>
      <c r="DJ88" s="2"/>
      <c r="DK88" s="2"/>
      <c r="DL88" s="2"/>
      <c r="DM88" s="2"/>
      <c r="DN88" s="2"/>
    </row>
    <row r="89" spans="1:118" hidden="1">
      <c r="A89" s="353" t="s">
        <v>111</v>
      </c>
      <c r="B89" s="353"/>
      <c r="C89" s="354"/>
      <c r="D89" s="354"/>
      <c r="E89" s="354"/>
      <c r="F89" s="354"/>
      <c r="G89" s="355" t="s">
        <v>111</v>
      </c>
      <c r="H89" s="355"/>
      <c r="I89" s="179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3">
        <v>20</v>
      </c>
      <c r="AA89" s="353"/>
      <c r="AB89" s="353"/>
      <c r="AC89" s="353"/>
      <c r="AD89" s="357"/>
      <c r="AE89" s="357"/>
      <c r="AF89" s="357"/>
      <c r="AG89" s="179"/>
      <c r="AH89" s="179" t="s">
        <v>120</v>
      </c>
      <c r="AI89" s="179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81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2"/>
      <c r="BB90" s="2"/>
      <c r="BC90" s="2"/>
      <c r="BD90" s="182"/>
      <c r="BE90" s="182"/>
      <c r="BF90" s="182"/>
      <c r="BG90" s="182"/>
      <c r="BH90" s="182"/>
      <c r="BI90" s="182"/>
      <c r="BJ90" s="182"/>
      <c r="BK90" s="182"/>
      <c r="BL90" s="2"/>
      <c r="BM90" s="2"/>
      <c r="BN90" s="2"/>
      <c r="BO90" s="2"/>
      <c r="BP90" s="2"/>
      <c r="BQ90" s="2"/>
      <c r="BR90" s="2"/>
      <c r="BS90" s="2"/>
      <c r="BT90" s="2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2"/>
      <c r="DH90" s="2"/>
      <c r="DI90" s="2"/>
      <c r="DJ90" s="2"/>
      <c r="DK90" s="2"/>
      <c r="DL90" s="2"/>
      <c r="DM90" s="2"/>
      <c r="DN90" s="2"/>
    </row>
    <row r="91" spans="1:118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81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2"/>
      <c r="BB91" s="2"/>
      <c r="BC91" s="2"/>
      <c r="BD91" s="182"/>
      <c r="BE91" s="182"/>
      <c r="BF91" s="182"/>
      <c r="BG91" s="182"/>
      <c r="BH91" s="182"/>
      <c r="BI91" s="182"/>
      <c r="BJ91" s="182"/>
      <c r="BK91" s="182"/>
      <c r="BL91" s="2"/>
      <c r="BM91" s="2"/>
      <c r="BN91" s="2"/>
      <c r="BO91" s="2"/>
      <c r="BP91" s="2"/>
      <c r="BQ91" s="2"/>
      <c r="BR91" s="2"/>
      <c r="BS91" s="2"/>
      <c r="BT91" s="2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2"/>
      <c r="DH91" s="2"/>
      <c r="DI91" s="2"/>
      <c r="DJ91" s="2"/>
      <c r="DK91" s="2"/>
      <c r="DL91" s="2"/>
      <c r="DM91" s="2"/>
      <c r="DN91" s="2"/>
    </row>
    <row r="92" spans="1:118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81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2"/>
      <c r="BB92" s="2"/>
      <c r="BC92" s="2"/>
      <c r="BD92" s="182"/>
      <c r="BE92" s="182"/>
      <c r="BF92" s="182"/>
      <c r="BG92" s="182"/>
      <c r="BH92" s="182"/>
      <c r="BI92" s="182"/>
      <c r="BJ92" s="182"/>
      <c r="BK92" s="182"/>
      <c r="BL92" s="2"/>
      <c r="BM92" s="2"/>
      <c r="BN92" s="2"/>
      <c r="BO92" s="2"/>
      <c r="BP92" s="2"/>
      <c r="BQ92" s="2"/>
      <c r="BR92" s="2"/>
      <c r="BS92" s="2"/>
      <c r="BT92" s="2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2"/>
      <c r="DH92" s="2"/>
      <c r="DI92" s="2"/>
      <c r="DJ92" s="2"/>
      <c r="DK92" s="2"/>
      <c r="DL92" s="2"/>
      <c r="DM92" s="2"/>
      <c r="DN92" s="2"/>
    </row>
    <row r="93" spans="1:118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81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2"/>
      <c r="BB93" s="2"/>
      <c r="BC93" s="2"/>
      <c r="BD93" s="182"/>
      <c r="BE93" s="182"/>
      <c r="BF93" s="182"/>
      <c r="BG93" s="182"/>
      <c r="BH93" s="182"/>
      <c r="BI93" s="182"/>
      <c r="BJ93" s="182"/>
      <c r="BK93" s="182"/>
      <c r="BL93" s="2"/>
      <c r="BM93" s="2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44"/>
      <c r="CB93" s="4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81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2"/>
      <c r="BB94" s="2"/>
      <c r="BC94" s="2"/>
      <c r="BD94" s="182"/>
      <c r="BE94" s="182"/>
      <c r="BF94" s="182"/>
      <c r="BG94" s="182"/>
      <c r="BH94" s="182"/>
      <c r="BI94" s="182"/>
      <c r="BJ94" s="182"/>
      <c r="BK94" s="182"/>
      <c r="BL94" s="2"/>
      <c r="BM94" s="2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44"/>
      <c r="CB94" s="4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81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2"/>
      <c r="BB95" s="2"/>
      <c r="BC95" s="2"/>
      <c r="BD95" s="182"/>
      <c r="BE95" s="182"/>
      <c r="BF95" s="182"/>
      <c r="BG95" s="182"/>
      <c r="BH95" s="182"/>
      <c r="BI95" s="182"/>
      <c r="BJ95" s="182"/>
      <c r="BK95" s="182"/>
      <c r="BL95" s="2"/>
      <c r="BM95" s="2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44"/>
      <c r="CB95" s="4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s="179" customFormat="1" ht="12.75" hidden="1" customHeight="1">
      <c r="A96" s="353" t="s">
        <v>111</v>
      </c>
      <c r="B96" s="353"/>
      <c r="C96" s="354"/>
      <c r="D96" s="354"/>
      <c r="E96" s="354"/>
      <c r="F96" s="354"/>
      <c r="G96" s="355" t="s">
        <v>111</v>
      </c>
      <c r="H96" s="355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3">
        <v>20</v>
      </c>
      <c r="AA96" s="353"/>
      <c r="AB96" s="353"/>
      <c r="AC96" s="353"/>
      <c r="AD96" s="357"/>
      <c r="AE96" s="357"/>
      <c r="AF96" s="357"/>
      <c r="AH96" s="179" t="s">
        <v>120</v>
      </c>
      <c r="BD96" s="364"/>
      <c r="BE96" s="364"/>
      <c r="BF96" s="364"/>
      <c r="BG96" s="364"/>
      <c r="BH96" s="364"/>
      <c r="BI96" s="364"/>
      <c r="BJ96" s="364"/>
      <c r="BK96" s="364"/>
      <c r="BL96" s="364"/>
      <c r="BM96" s="364"/>
      <c r="BN96" s="364"/>
      <c r="BO96" s="364"/>
      <c r="BP96" s="364"/>
      <c r="BQ96" s="364"/>
      <c r="BR96" s="364"/>
      <c r="BS96" s="364"/>
      <c r="BT96" s="364"/>
    </row>
    <row r="97" spans="1:104" s="179" customFormat="1" ht="12.75" hidden="1" customHeight="1">
      <c r="A97" s="178"/>
      <c r="B97" s="178"/>
      <c r="C97" s="185"/>
      <c r="D97" s="185"/>
      <c r="E97" s="185"/>
      <c r="F97" s="185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178"/>
      <c r="AA97" s="178"/>
      <c r="AB97" s="178"/>
      <c r="AC97" s="178"/>
      <c r="AD97" s="54"/>
      <c r="AE97" s="54"/>
      <c r="AF97" s="54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</row>
    <row r="98" spans="1:104" s="179" customFormat="1" ht="12.75" hidden="1" customHeight="1">
      <c r="A98" s="178"/>
      <c r="B98" s="178"/>
      <c r="C98" s="185"/>
      <c r="D98" s="185"/>
      <c r="E98" s="185"/>
      <c r="F98" s="185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178"/>
      <c r="AA98" s="178"/>
      <c r="AB98" s="178"/>
      <c r="AC98" s="178"/>
      <c r="AD98" s="54"/>
      <c r="AE98" s="54"/>
      <c r="AF98" s="54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</row>
    <row r="99" spans="1:104" s="179" customFormat="1" ht="12.75" hidden="1" customHeight="1">
      <c r="BC99" s="179" t="s">
        <v>121</v>
      </c>
      <c r="BM99" s="358" t="s">
        <v>110</v>
      </c>
      <c r="BN99" s="358"/>
      <c r="BO99" s="358"/>
      <c r="BP99" s="358"/>
      <c r="BQ99" s="358"/>
      <c r="BR99" s="358"/>
      <c r="BS99" s="358"/>
      <c r="BT99" s="358"/>
      <c r="BU99" s="358"/>
      <c r="BV99" s="358"/>
      <c r="BW99" s="358"/>
      <c r="BX99" s="358"/>
      <c r="BY99" s="358"/>
      <c r="BZ99" s="358"/>
      <c r="CA99" s="358"/>
      <c r="CB99" s="358"/>
      <c r="CC99" s="358"/>
      <c r="CD99" s="358"/>
      <c r="CE99" s="358"/>
      <c r="CF99" s="358"/>
      <c r="CG99" s="358"/>
      <c r="CH99" s="358"/>
      <c r="CI99" s="358"/>
      <c r="CJ99" s="358"/>
      <c r="CK99" s="358"/>
      <c r="CL99" s="358"/>
      <c r="CM99" s="358"/>
      <c r="CN99" s="358"/>
      <c r="CO99" s="358"/>
      <c r="CP99" s="358"/>
      <c r="CQ99" s="358"/>
      <c r="CR99" s="358"/>
      <c r="CS99" s="358"/>
      <c r="CT99" s="358"/>
      <c r="CU99" s="358"/>
      <c r="CV99" s="358"/>
      <c r="CW99" s="358"/>
      <c r="CX99" s="358"/>
      <c r="CY99" s="358"/>
      <c r="CZ99" s="358"/>
    </row>
    <row r="100" spans="1:104" s="179" customFormat="1" ht="12" hidden="1" customHeight="1">
      <c r="A100" s="179" t="s">
        <v>122</v>
      </c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D100" s="356" t="s">
        <v>123</v>
      </c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C100" s="179" t="s">
        <v>124</v>
      </c>
      <c r="BE100" s="179" t="s">
        <v>125</v>
      </c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C100" s="356" t="s">
        <v>106</v>
      </c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  <c r="CY100" s="356"/>
    </row>
    <row r="101" spans="1:104" s="44" customFormat="1" ht="12.75" hidden="1" customHeight="1">
      <c r="O101" s="363" t="s">
        <v>107</v>
      </c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D101" s="363" t="s">
        <v>108</v>
      </c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D101" s="364"/>
      <c r="BE101" s="364"/>
      <c r="BF101" s="364"/>
      <c r="BG101" s="364"/>
      <c r="BH101" s="364"/>
      <c r="BI101" s="364"/>
      <c r="BJ101" s="364"/>
      <c r="BK101" s="364"/>
      <c r="BL101" s="364"/>
      <c r="BM101" s="364"/>
      <c r="BN101" s="363" t="s">
        <v>107</v>
      </c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C101" s="363" t="s">
        <v>108</v>
      </c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3"/>
      <c r="CQ101" s="363"/>
      <c r="CR101" s="363"/>
      <c r="CS101" s="363"/>
      <c r="CT101" s="363"/>
      <c r="CU101" s="363"/>
      <c r="CV101" s="363"/>
      <c r="CW101" s="363"/>
      <c r="CX101" s="363"/>
      <c r="CY101" s="363"/>
    </row>
    <row r="102" spans="1:104" s="179" customFormat="1" ht="12.75" hidden="1" customHeight="1">
      <c r="A102" s="353" t="s">
        <v>111</v>
      </c>
      <c r="B102" s="353"/>
      <c r="C102" s="354"/>
      <c r="D102" s="354"/>
      <c r="E102" s="354"/>
      <c r="F102" s="354"/>
      <c r="G102" s="355" t="s">
        <v>111</v>
      </c>
      <c r="H102" s="355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3">
        <v>20</v>
      </c>
      <c r="AA102" s="353"/>
      <c r="AB102" s="353"/>
      <c r="AC102" s="353"/>
      <c r="AD102" s="357"/>
      <c r="AE102" s="357"/>
      <c r="AF102" s="357"/>
      <c r="AH102" s="179" t="s">
        <v>120</v>
      </c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</row>
    <row r="103" spans="1:104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358"/>
      <c r="BE103" s="358"/>
      <c r="BF103" s="358"/>
      <c r="BG103" s="358"/>
      <c r="BH103" s="358"/>
      <c r="BI103" s="358"/>
      <c r="BJ103" s="358"/>
      <c r="BK103" s="358"/>
      <c r="BL103" s="358"/>
      <c r="BM103" s="358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ht="12.75" hidden="1" customHeight="1">
      <c r="A104" s="1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 t="s">
        <v>114</v>
      </c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55" t="s">
        <v>126</v>
      </c>
      <c r="BE104" s="188"/>
      <c r="BF104" s="188"/>
      <c r="BG104" s="2"/>
      <c r="BH104" s="2"/>
      <c r="BI104" s="2"/>
      <c r="BJ104" s="2"/>
      <c r="BK104" s="2"/>
      <c r="BL104" s="2"/>
      <c r="BM104" s="2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179"/>
      <c r="CB104" s="179"/>
      <c r="CC104" s="356" t="s">
        <v>106</v>
      </c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2"/>
    </row>
    <row r="105" spans="1:104" ht="12.75" hidden="1" customHeight="1">
      <c r="A105" s="2" t="s">
        <v>113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60" t="s">
        <v>107</v>
      </c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2"/>
      <c r="BB105" s="2"/>
      <c r="BC105" s="2"/>
      <c r="BD105" s="362" t="s">
        <v>108</v>
      </c>
      <c r="BE105" s="362"/>
      <c r="BF105" s="362"/>
      <c r="BG105" s="362"/>
      <c r="BH105" s="362"/>
      <c r="BI105" s="362"/>
      <c r="BJ105" s="362"/>
      <c r="BK105" s="362"/>
      <c r="BL105" s="2"/>
      <c r="BM105" s="2"/>
      <c r="BN105" s="363" t="s">
        <v>107</v>
      </c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  <c r="BY105" s="363"/>
      <c r="BZ105" s="363"/>
      <c r="CA105" s="44"/>
      <c r="CB105" s="44"/>
      <c r="CC105" s="363" t="s">
        <v>108</v>
      </c>
      <c r="CD105" s="363"/>
      <c r="CE105" s="363"/>
      <c r="CF105" s="363"/>
      <c r="CG105" s="363"/>
      <c r="CH105" s="363"/>
      <c r="CI105" s="363"/>
      <c r="CJ105" s="363"/>
      <c r="CK105" s="363"/>
      <c r="CL105" s="363"/>
      <c r="CM105" s="363"/>
      <c r="CN105" s="363"/>
      <c r="CO105" s="363"/>
      <c r="CP105" s="363"/>
      <c r="CQ105" s="363"/>
      <c r="CR105" s="363"/>
      <c r="CS105" s="363"/>
      <c r="CT105" s="363"/>
      <c r="CU105" s="363"/>
      <c r="CV105" s="363"/>
      <c r="CW105" s="363"/>
      <c r="CX105" s="363"/>
      <c r="CY105" s="363"/>
      <c r="CZ105" s="2"/>
    </row>
    <row r="106" spans="1:104" s="179" customFormat="1" ht="12.75" hidden="1" customHeight="1">
      <c r="A106" s="353" t="s">
        <v>111</v>
      </c>
      <c r="B106" s="353"/>
      <c r="C106" s="354"/>
      <c r="D106" s="354"/>
      <c r="E106" s="354"/>
      <c r="F106" s="354"/>
      <c r="G106" s="355" t="s">
        <v>111</v>
      </c>
      <c r="H106" s="355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3">
        <v>20</v>
      </c>
      <c r="AA106" s="353"/>
      <c r="AB106" s="353"/>
      <c r="AC106" s="353"/>
      <c r="AD106" s="357"/>
      <c r="AE106" s="357"/>
      <c r="AF106" s="357"/>
      <c r="AH106" s="179" t="s">
        <v>120</v>
      </c>
      <c r="BD106" s="364"/>
      <c r="BE106" s="364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64"/>
    </row>
    <row r="107" spans="1:104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358" t="s">
        <v>110</v>
      </c>
      <c r="BN107" s="358"/>
      <c r="BO107" s="358"/>
      <c r="BP107" s="358"/>
      <c r="BQ107" s="358"/>
      <c r="BR107" s="358"/>
      <c r="BS107" s="358"/>
      <c r="BT107" s="358"/>
      <c r="BU107" s="358"/>
      <c r="BV107" s="358"/>
      <c r="BW107" s="358"/>
      <c r="BX107" s="358"/>
      <c r="BY107" s="358"/>
      <c r="BZ107" s="358"/>
      <c r="CA107" s="358"/>
      <c r="CB107" s="358"/>
      <c r="CC107" s="358"/>
      <c r="CD107" s="358"/>
      <c r="CE107" s="358"/>
      <c r="CF107" s="358"/>
      <c r="CG107" s="358"/>
      <c r="CH107" s="358"/>
      <c r="CI107" s="358"/>
      <c r="CJ107" s="358"/>
      <c r="CK107" s="358"/>
      <c r="CL107" s="358"/>
      <c r="CM107" s="358"/>
      <c r="CN107" s="358"/>
      <c r="CO107" s="358"/>
      <c r="CP107" s="358"/>
      <c r="CQ107" s="358"/>
      <c r="CR107" s="358"/>
      <c r="CS107" s="358"/>
      <c r="CT107" s="358"/>
      <c r="CU107" s="358"/>
      <c r="CV107" s="358"/>
      <c r="CW107" s="358"/>
      <c r="CX107" s="358"/>
      <c r="CY107" s="358"/>
      <c r="CZ107" s="358"/>
    </row>
    <row r="108" spans="1:1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</row>
  </sheetData>
  <mergeCells count="358">
    <mergeCell ref="BD106:BT106"/>
    <mergeCell ref="BM107:CZ107"/>
    <mergeCell ref="A106:B106"/>
    <mergeCell ref="C106:F106"/>
    <mergeCell ref="G106:H106"/>
    <mergeCell ref="J106:Y106"/>
    <mergeCell ref="Z106:AC106"/>
    <mergeCell ref="AD106:AF106"/>
    <mergeCell ref="AD102:AF102"/>
    <mergeCell ref="BD102:BT102"/>
    <mergeCell ref="BD103:BM103"/>
    <mergeCell ref="BN104:BZ104"/>
    <mergeCell ref="CC104:CY104"/>
    <mergeCell ref="AL105:AZ105"/>
    <mergeCell ref="BD105:BK105"/>
    <mergeCell ref="BN105:BZ105"/>
    <mergeCell ref="CC105:CY105"/>
    <mergeCell ref="O101:AA101"/>
    <mergeCell ref="AD101:AZ101"/>
    <mergeCell ref="BD101:BM101"/>
    <mergeCell ref="BN101:BZ101"/>
    <mergeCell ref="CC101:CY101"/>
    <mergeCell ref="A102:B102"/>
    <mergeCell ref="C102:F102"/>
    <mergeCell ref="G102:H102"/>
    <mergeCell ref="J102:Y102"/>
    <mergeCell ref="Z102:AC102"/>
    <mergeCell ref="BD96:BT96"/>
    <mergeCell ref="BM99:CZ99"/>
    <mergeCell ref="O100:AA100"/>
    <mergeCell ref="AD100:AZ100"/>
    <mergeCell ref="BN100:BZ100"/>
    <mergeCell ref="CC100:CY100"/>
    <mergeCell ref="A96:B96"/>
    <mergeCell ref="C96:F96"/>
    <mergeCell ref="G96:H96"/>
    <mergeCell ref="J96:Y96"/>
    <mergeCell ref="Z96:AC96"/>
    <mergeCell ref="AD96:AF96"/>
    <mergeCell ref="A87:BG87"/>
    <mergeCell ref="BH87:DN87"/>
    <mergeCell ref="A89:B89"/>
    <mergeCell ref="C89:F89"/>
    <mergeCell ref="G89:H89"/>
    <mergeCell ref="J89:Y89"/>
    <mergeCell ref="Z89:AC89"/>
    <mergeCell ref="AD89:AF89"/>
    <mergeCell ref="A82:T82"/>
    <mergeCell ref="BL84:CW84"/>
    <mergeCell ref="BL85:DD85"/>
    <mergeCell ref="AZ86:BK86"/>
    <mergeCell ref="BZ86:CN86"/>
    <mergeCell ref="CO86:DJ86"/>
    <mergeCell ref="AE72:AG72"/>
    <mergeCell ref="BB72:BT72"/>
    <mergeCell ref="BN79:DF79"/>
    <mergeCell ref="AL80:AZ80"/>
    <mergeCell ref="BD80:BK80"/>
    <mergeCell ref="BU80:DF80"/>
    <mergeCell ref="BL67:CO67"/>
    <mergeCell ref="T68:AC68"/>
    <mergeCell ref="CF68:CN68"/>
    <mergeCell ref="A70:AV70"/>
    <mergeCell ref="BL70:DK70"/>
    <mergeCell ref="B72:C72"/>
    <mergeCell ref="D72:G72"/>
    <mergeCell ref="H72:I72"/>
    <mergeCell ref="J72:Z72"/>
    <mergeCell ref="AA72:AD72"/>
    <mergeCell ref="A66:B66"/>
    <mergeCell ref="C66:F66"/>
    <mergeCell ref="G66:H66"/>
    <mergeCell ref="J66:Y66"/>
    <mergeCell ref="Z66:AC66"/>
    <mergeCell ref="AD66:AF66"/>
    <mergeCell ref="O64:AA64"/>
    <mergeCell ref="AD64:AZ64"/>
    <mergeCell ref="BC64:BL64"/>
    <mergeCell ref="BO64:CA64"/>
    <mergeCell ref="CD64:CZ64"/>
    <mergeCell ref="O65:AA65"/>
    <mergeCell ref="AD65:AZ65"/>
    <mergeCell ref="BC65:BL65"/>
    <mergeCell ref="BO65:CA65"/>
    <mergeCell ref="CD65:CZ65"/>
    <mergeCell ref="A60:L60"/>
    <mergeCell ref="N60:BK60"/>
    <mergeCell ref="BM60:CF60"/>
    <mergeCell ref="CG60:CZ60"/>
    <mergeCell ref="A61:L61"/>
    <mergeCell ref="N61:BK61"/>
    <mergeCell ref="BM61:CF61"/>
    <mergeCell ref="CG61:CZ61"/>
    <mergeCell ref="A58:L58"/>
    <mergeCell ref="N58:BK58"/>
    <mergeCell ref="BM58:CF58"/>
    <mergeCell ref="CG58:CZ58"/>
    <mergeCell ref="A59:L59"/>
    <mergeCell ref="N59:BK59"/>
    <mergeCell ref="BM59:CF59"/>
    <mergeCell ref="CG59:CH59"/>
    <mergeCell ref="CI59:CX59"/>
    <mergeCell ref="CY59:CZ59"/>
    <mergeCell ref="A56:L57"/>
    <mergeCell ref="N56:BK56"/>
    <mergeCell ref="BL56:BL57"/>
    <mergeCell ref="BM56:CF57"/>
    <mergeCell ref="CG56:CZ57"/>
    <mergeCell ref="N57:BK57"/>
    <mergeCell ref="BU54:BX54"/>
    <mergeCell ref="BY54:CF54"/>
    <mergeCell ref="CG54:CN54"/>
    <mergeCell ref="CO54:CR54"/>
    <mergeCell ref="CS54:CZ54"/>
    <mergeCell ref="BM55:CF55"/>
    <mergeCell ref="CG55:CZ55"/>
    <mergeCell ref="A50:L50"/>
    <mergeCell ref="N50:BK50"/>
    <mergeCell ref="BM50:CF50"/>
    <mergeCell ref="CG50:CZ50"/>
    <mergeCell ref="A53:L55"/>
    <mergeCell ref="M53:BK55"/>
    <mergeCell ref="BL53:BL55"/>
    <mergeCell ref="BM53:CF53"/>
    <mergeCell ref="CG53:CZ53"/>
    <mergeCell ref="BM54:BT54"/>
    <mergeCell ref="CI48:CX48"/>
    <mergeCell ref="CY48:CZ48"/>
    <mergeCell ref="A49:L49"/>
    <mergeCell ref="N49:BK49"/>
    <mergeCell ref="BM49:CF49"/>
    <mergeCell ref="CG49:CZ49"/>
    <mergeCell ref="A48:L48"/>
    <mergeCell ref="N48:BK48"/>
    <mergeCell ref="BM48:BN48"/>
    <mergeCell ref="BO48:CD48"/>
    <mergeCell ref="CE48:CF48"/>
    <mergeCell ref="CG48:CH48"/>
    <mergeCell ref="CI46:CX46"/>
    <mergeCell ref="CY46:CZ46"/>
    <mergeCell ref="A47:L47"/>
    <mergeCell ref="N47:BK47"/>
    <mergeCell ref="BM47:CF47"/>
    <mergeCell ref="CG47:CZ47"/>
    <mergeCell ref="A46:L46"/>
    <mergeCell ref="N46:BK46"/>
    <mergeCell ref="BM46:BN46"/>
    <mergeCell ref="BO46:CD46"/>
    <mergeCell ref="CE46:CF46"/>
    <mergeCell ref="CG46:CH46"/>
    <mergeCell ref="CI44:CX44"/>
    <mergeCell ref="CY44:CZ44"/>
    <mergeCell ref="A45:L45"/>
    <mergeCell ref="N45:BK45"/>
    <mergeCell ref="BM45:BN45"/>
    <mergeCell ref="BO45:CD45"/>
    <mergeCell ref="CE45:CF45"/>
    <mergeCell ref="CG45:CH45"/>
    <mergeCell ref="CI45:CX45"/>
    <mergeCell ref="CY45:CZ45"/>
    <mergeCell ref="A44:L44"/>
    <mergeCell ref="N44:BK44"/>
    <mergeCell ref="BM44:BN44"/>
    <mergeCell ref="BO44:CD44"/>
    <mergeCell ref="CE44:CF44"/>
    <mergeCell ref="CG44:CH44"/>
    <mergeCell ref="CI42:CX42"/>
    <mergeCell ref="CY42:CZ42"/>
    <mergeCell ref="A43:L43"/>
    <mergeCell ref="N43:BK43"/>
    <mergeCell ref="BM43:BN43"/>
    <mergeCell ref="BO43:CD43"/>
    <mergeCell ref="CE43:CF43"/>
    <mergeCell ref="CG43:CH43"/>
    <mergeCell ref="CI43:CX43"/>
    <mergeCell ref="CY43:CZ43"/>
    <mergeCell ref="A42:L42"/>
    <mergeCell ref="N42:BK42"/>
    <mergeCell ref="BM42:BN42"/>
    <mergeCell ref="BO42:CD42"/>
    <mergeCell ref="CE42:CF42"/>
    <mergeCell ref="CG42:CH42"/>
    <mergeCell ref="CI40:CX40"/>
    <mergeCell ref="CY40:CZ40"/>
    <mergeCell ref="A41:L41"/>
    <mergeCell ref="N41:BK41"/>
    <mergeCell ref="BM41:BN41"/>
    <mergeCell ref="BO41:CD41"/>
    <mergeCell ref="CE41:CF41"/>
    <mergeCell ref="CG41:CH41"/>
    <mergeCell ref="CI41:CX41"/>
    <mergeCell ref="CY41:CZ41"/>
    <mergeCell ref="A40:L40"/>
    <mergeCell ref="N40:BK40"/>
    <mergeCell ref="BM40:BN40"/>
    <mergeCell ref="BO40:CD40"/>
    <mergeCell ref="CE40:CF40"/>
    <mergeCell ref="CG40:CH40"/>
    <mergeCell ref="CI38:CX38"/>
    <mergeCell ref="CY38:CZ38"/>
    <mergeCell ref="A39:L39"/>
    <mergeCell ref="N39:BK39"/>
    <mergeCell ref="BM39:CF39"/>
    <mergeCell ref="CG39:CZ39"/>
    <mergeCell ref="A38:L38"/>
    <mergeCell ref="N38:BK38"/>
    <mergeCell ref="BM38:BN38"/>
    <mergeCell ref="BO38:CD38"/>
    <mergeCell ref="CE38:CF38"/>
    <mergeCell ref="CG38:CH38"/>
    <mergeCell ref="A37:L37"/>
    <mergeCell ref="N37:BK37"/>
    <mergeCell ref="BM37:CF37"/>
    <mergeCell ref="CG37:CZ37"/>
    <mergeCell ref="A36:L36"/>
    <mergeCell ref="N36:BK36"/>
    <mergeCell ref="BM36:BN36"/>
    <mergeCell ref="BO36:CD36"/>
    <mergeCell ref="CE36:CF36"/>
    <mergeCell ref="CG36:CH36"/>
    <mergeCell ref="A35:L35"/>
    <mergeCell ref="N35:BK35"/>
    <mergeCell ref="BM35:BN35"/>
    <mergeCell ref="BO35:CD35"/>
    <mergeCell ref="CE35:CF35"/>
    <mergeCell ref="CG35:CH35"/>
    <mergeCell ref="CI35:CX35"/>
    <mergeCell ref="CY35:CZ35"/>
    <mergeCell ref="CI36:CX36"/>
    <mergeCell ref="CY36:CZ36"/>
    <mergeCell ref="A33:L33"/>
    <mergeCell ref="N33:BK33"/>
    <mergeCell ref="BM33:CF33"/>
    <mergeCell ref="CG33:CZ33"/>
    <mergeCell ref="A34:L34"/>
    <mergeCell ref="N34:BK34"/>
    <mergeCell ref="BM34:BN34"/>
    <mergeCell ref="BO34:CD34"/>
    <mergeCell ref="CE34:CF34"/>
    <mergeCell ref="CG34:CH34"/>
    <mergeCell ref="CI34:CX34"/>
    <mergeCell ref="CY34:CZ34"/>
    <mergeCell ref="A31:L31"/>
    <mergeCell ref="N31:BK31"/>
    <mergeCell ref="BM31:CF31"/>
    <mergeCell ref="CG31:CZ31"/>
    <mergeCell ref="A32:L32"/>
    <mergeCell ref="N32:BK32"/>
    <mergeCell ref="BM32:CF32"/>
    <mergeCell ref="CG32:CZ32"/>
    <mergeCell ref="CI29:CX29"/>
    <mergeCell ref="CY29:CZ29"/>
    <mergeCell ref="A30:L30"/>
    <mergeCell ref="N30:BK30"/>
    <mergeCell ref="BM30:BN30"/>
    <mergeCell ref="BO30:CD30"/>
    <mergeCell ref="CE30:CF30"/>
    <mergeCell ref="CG30:CH30"/>
    <mergeCell ref="CI30:CX30"/>
    <mergeCell ref="CY30:CZ30"/>
    <mergeCell ref="A29:L29"/>
    <mergeCell ref="N29:BK29"/>
    <mergeCell ref="BM29:BN29"/>
    <mergeCell ref="BO29:CD29"/>
    <mergeCell ref="CE29:CF29"/>
    <mergeCell ref="CG29:CH29"/>
    <mergeCell ref="CI27:CX27"/>
    <mergeCell ref="CY27:CZ27"/>
    <mergeCell ref="A28:L28"/>
    <mergeCell ref="N28:BK28"/>
    <mergeCell ref="BM28:CF28"/>
    <mergeCell ref="CG28:CZ28"/>
    <mergeCell ref="A27:L27"/>
    <mergeCell ref="N27:BK27"/>
    <mergeCell ref="BM27:BN27"/>
    <mergeCell ref="BO27:CD27"/>
    <mergeCell ref="CE27:CF27"/>
    <mergeCell ref="CG27:CH27"/>
    <mergeCell ref="A26:L26"/>
    <mergeCell ref="N26:BK26"/>
    <mergeCell ref="BM26:BN26"/>
    <mergeCell ref="BO26:CD26"/>
    <mergeCell ref="CE26:CF26"/>
    <mergeCell ref="CG26:CH26"/>
    <mergeCell ref="CI26:CX26"/>
    <mergeCell ref="CY26:CZ26"/>
    <mergeCell ref="N25:BK25"/>
    <mergeCell ref="BM25:BN25"/>
    <mergeCell ref="BO25:CD25"/>
    <mergeCell ref="CE25:CF25"/>
    <mergeCell ref="CG25:CH25"/>
    <mergeCell ref="CI25:CX25"/>
    <mergeCell ref="A24:L24"/>
    <mergeCell ref="N24:BK24"/>
    <mergeCell ref="BM24:BN24"/>
    <mergeCell ref="BO24:CD24"/>
    <mergeCell ref="CE24:CF24"/>
    <mergeCell ref="CG24:CH24"/>
    <mergeCell ref="CI24:CX24"/>
    <mergeCell ref="CY24:CZ24"/>
    <mergeCell ref="CY25:CZ25"/>
    <mergeCell ref="N22:BK22"/>
    <mergeCell ref="BM22:CF22"/>
    <mergeCell ref="CG22:CZ22"/>
    <mergeCell ref="A23:L23"/>
    <mergeCell ref="N23:BK23"/>
    <mergeCell ref="BM23:BN23"/>
    <mergeCell ref="BO23:CD23"/>
    <mergeCell ref="CE23:CF23"/>
    <mergeCell ref="CG23:CH23"/>
    <mergeCell ref="CI23:CX23"/>
    <mergeCell ref="CY23:CZ23"/>
    <mergeCell ref="A20:L20"/>
    <mergeCell ref="N20:BK20"/>
    <mergeCell ref="BM20:CF20"/>
    <mergeCell ref="CG20:CZ20"/>
    <mergeCell ref="A21:L21"/>
    <mergeCell ref="N21:BK21"/>
    <mergeCell ref="BM21:CF21"/>
    <mergeCell ref="CG21:CZ21"/>
    <mergeCell ref="CO17:CR17"/>
    <mergeCell ref="CS17:CZ17"/>
    <mergeCell ref="BM18:CF18"/>
    <mergeCell ref="CG18:CZ18"/>
    <mergeCell ref="A19:L19"/>
    <mergeCell ref="N19:BK19"/>
    <mergeCell ref="BM19:CF19"/>
    <mergeCell ref="CG19:CZ19"/>
    <mergeCell ref="CG14:CZ14"/>
    <mergeCell ref="A16:L18"/>
    <mergeCell ref="M16:BK18"/>
    <mergeCell ref="BL16:BL18"/>
    <mergeCell ref="BM16:CF16"/>
    <mergeCell ref="CG16:CZ16"/>
    <mergeCell ref="BM17:BT17"/>
    <mergeCell ref="BU17:BX17"/>
    <mergeCell ref="BY17:CF17"/>
    <mergeCell ref="CG17:CN17"/>
    <mergeCell ref="A12:CE12"/>
    <mergeCell ref="CG12:CP13"/>
    <mergeCell ref="CQ12:CZ13"/>
    <mergeCell ref="A13:BM13"/>
    <mergeCell ref="CG6:CZ6"/>
    <mergeCell ref="CG7:CL7"/>
    <mergeCell ref="CM7:CT7"/>
    <mergeCell ref="CU7:CZ7"/>
    <mergeCell ref="N8:BS8"/>
    <mergeCell ref="CG8:CZ8"/>
    <mergeCell ref="A2:CZ2"/>
    <mergeCell ref="A3:CZ3"/>
    <mergeCell ref="A4:CF4"/>
    <mergeCell ref="AD5:AV5"/>
    <mergeCell ref="AW5:AZ5"/>
    <mergeCell ref="BA5:BD5"/>
    <mergeCell ref="CG5:CZ5"/>
    <mergeCell ref="CG9:CZ9"/>
    <mergeCell ref="CG10:CZ11"/>
    <mergeCell ref="U11:BV1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FG115"/>
  <sheetViews>
    <sheetView topLeftCell="A94" workbookViewId="0">
      <selection activeCell="BB138" sqref="BB138"/>
    </sheetView>
  </sheetViews>
  <sheetFormatPr defaultColWidth="0.85546875" defaultRowHeight="12.75"/>
  <cols>
    <col min="1" max="35" width="0.85546875" style="129" customWidth="1"/>
    <col min="36" max="36" width="2.7109375" style="129" customWidth="1"/>
    <col min="37" max="44" width="0.85546875" style="129" customWidth="1"/>
    <col min="45" max="45" width="9.85546875" style="129" customWidth="1"/>
    <col min="46" max="60" width="0.85546875" style="129" customWidth="1"/>
    <col min="61" max="61" width="8.5703125" style="129" customWidth="1"/>
    <col min="62" max="256" width="0.85546875" style="129"/>
    <col min="257" max="291" width="0.85546875" style="129" customWidth="1"/>
    <col min="292" max="292" width="2.7109375" style="129" customWidth="1"/>
    <col min="293" max="300" width="0.85546875" style="129" customWidth="1"/>
    <col min="301" max="301" width="9.85546875" style="129" customWidth="1"/>
    <col min="302" max="316" width="0.85546875" style="129" customWidth="1"/>
    <col min="317" max="317" width="8.5703125" style="129" customWidth="1"/>
    <col min="318" max="512" width="0.85546875" style="129"/>
    <col min="513" max="547" width="0.85546875" style="129" customWidth="1"/>
    <col min="548" max="548" width="2.7109375" style="129" customWidth="1"/>
    <col min="549" max="556" width="0.85546875" style="129" customWidth="1"/>
    <col min="557" max="557" width="9.85546875" style="129" customWidth="1"/>
    <col min="558" max="572" width="0.85546875" style="129" customWidth="1"/>
    <col min="573" max="573" width="8.5703125" style="129" customWidth="1"/>
    <col min="574" max="768" width="0.85546875" style="129"/>
    <col min="769" max="803" width="0.85546875" style="129" customWidth="1"/>
    <col min="804" max="804" width="2.7109375" style="129" customWidth="1"/>
    <col min="805" max="812" width="0.85546875" style="129" customWidth="1"/>
    <col min="813" max="813" width="9.85546875" style="129" customWidth="1"/>
    <col min="814" max="828" width="0.85546875" style="129" customWidth="1"/>
    <col min="829" max="829" width="8.5703125" style="129" customWidth="1"/>
    <col min="830" max="1024" width="0.85546875" style="129"/>
    <col min="1025" max="1059" width="0.85546875" style="129" customWidth="1"/>
    <col min="1060" max="1060" width="2.7109375" style="129" customWidth="1"/>
    <col min="1061" max="1068" width="0.85546875" style="129" customWidth="1"/>
    <col min="1069" max="1069" width="9.85546875" style="129" customWidth="1"/>
    <col min="1070" max="1084" width="0.85546875" style="129" customWidth="1"/>
    <col min="1085" max="1085" width="8.5703125" style="129" customWidth="1"/>
    <col min="1086" max="1280" width="0.85546875" style="129"/>
    <col min="1281" max="1315" width="0.85546875" style="129" customWidth="1"/>
    <col min="1316" max="1316" width="2.7109375" style="129" customWidth="1"/>
    <col min="1317" max="1324" width="0.85546875" style="129" customWidth="1"/>
    <col min="1325" max="1325" width="9.85546875" style="129" customWidth="1"/>
    <col min="1326" max="1340" width="0.85546875" style="129" customWidth="1"/>
    <col min="1341" max="1341" width="8.5703125" style="129" customWidth="1"/>
    <col min="1342" max="1536" width="0.85546875" style="129"/>
    <col min="1537" max="1571" width="0.85546875" style="129" customWidth="1"/>
    <col min="1572" max="1572" width="2.7109375" style="129" customWidth="1"/>
    <col min="1573" max="1580" width="0.85546875" style="129" customWidth="1"/>
    <col min="1581" max="1581" width="9.85546875" style="129" customWidth="1"/>
    <col min="1582" max="1596" width="0.85546875" style="129" customWidth="1"/>
    <col min="1597" max="1597" width="8.5703125" style="129" customWidth="1"/>
    <col min="1598" max="1792" width="0.85546875" style="129"/>
    <col min="1793" max="1827" width="0.85546875" style="129" customWidth="1"/>
    <col min="1828" max="1828" width="2.7109375" style="129" customWidth="1"/>
    <col min="1829" max="1836" width="0.85546875" style="129" customWidth="1"/>
    <col min="1837" max="1837" width="9.85546875" style="129" customWidth="1"/>
    <col min="1838" max="1852" width="0.85546875" style="129" customWidth="1"/>
    <col min="1853" max="1853" width="8.5703125" style="129" customWidth="1"/>
    <col min="1854" max="2048" width="0.85546875" style="129"/>
    <col min="2049" max="2083" width="0.85546875" style="129" customWidth="1"/>
    <col min="2084" max="2084" width="2.7109375" style="129" customWidth="1"/>
    <col min="2085" max="2092" width="0.85546875" style="129" customWidth="1"/>
    <col min="2093" max="2093" width="9.85546875" style="129" customWidth="1"/>
    <col min="2094" max="2108" width="0.85546875" style="129" customWidth="1"/>
    <col min="2109" max="2109" width="8.5703125" style="129" customWidth="1"/>
    <col min="2110" max="2304" width="0.85546875" style="129"/>
    <col min="2305" max="2339" width="0.85546875" style="129" customWidth="1"/>
    <col min="2340" max="2340" width="2.7109375" style="129" customWidth="1"/>
    <col min="2341" max="2348" width="0.85546875" style="129" customWidth="1"/>
    <col min="2349" max="2349" width="9.85546875" style="129" customWidth="1"/>
    <col min="2350" max="2364" width="0.85546875" style="129" customWidth="1"/>
    <col min="2365" max="2365" width="8.5703125" style="129" customWidth="1"/>
    <col min="2366" max="2560" width="0.85546875" style="129"/>
    <col min="2561" max="2595" width="0.85546875" style="129" customWidth="1"/>
    <col min="2596" max="2596" width="2.7109375" style="129" customWidth="1"/>
    <col min="2597" max="2604" width="0.85546875" style="129" customWidth="1"/>
    <col min="2605" max="2605" width="9.85546875" style="129" customWidth="1"/>
    <col min="2606" max="2620" width="0.85546875" style="129" customWidth="1"/>
    <col min="2621" max="2621" width="8.5703125" style="129" customWidth="1"/>
    <col min="2622" max="2816" width="0.85546875" style="129"/>
    <col min="2817" max="2851" width="0.85546875" style="129" customWidth="1"/>
    <col min="2852" max="2852" width="2.7109375" style="129" customWidth="1"/>
    <col min="2853" max="2860" width="0.85546875" style="129" customWidth="1"/>
    <col min="2861" max="2861" width="9.85546875" style="129" customWidth="1"/>
    <col min="2862" max="2876" width="0.85546875" style="129" customWidth="1"/>
    <col min="2877" max="2877" width="8.5703125" style="129" customWidth="1"/>
    <col min="2878" max="3072" width="0.85546875" style="129"/>
    <col min="3073" max="3107" width="0.85546875" style="129" customWidth="1"/>
    <col min="3108" max="3108" width="2.7109375" style="129" customWidth="1"/>
    <col min="3109" max="3116" width="0.85546875" style="129" customWidth="1"/>
    <col min="3117" max="3117" width="9.85546875" style="129" customWidth="1"/>
    <col min="3118" max="3132" width="0.85546875" style="129" customWidth="1"/>
    <col min="3133" max="3133" width="8.5703125" style="129" customWidth="1"/>
    <col min="3134" max="3328" width="0.85546875" style="129"/>
    <col min="3329" max="3363" width="0.85546875" style="129" customWidth="1"/>
    <col min="3364" max="3364" width="2.7109375" style="129" customWidth="1"/>
    <col min="3365" max="3372" width="0.85546875" style="129" customWidth="1"/>
    <col min="3373" max="3373" width="9.85546875" style="129" customWidth="1"/>
    <col min="3374" max="3388" width="0.85546875" style="129" customWidth="1"/>
    <col min="3389" max="3389" width="8.5703125" style="129" customWidth="1"/>
    <col min="3390" max="3584" width="0.85546875" style="129"/>
    <col min="3585" max="3619" width="0.85546875" style="129" customWidth="1"/>
    <col min="3620" max="3620" width="2.7109375" style="129" customWidth="1"/>
    <col min="3621" max="3628" width="0.85546875" style="129" customWidth="1"/>
    <col min="3629" max="3629" width="9.85546875" style="129" customWidth="1"/>
    <col min="3630" max="3644" width="0.85546875" style="129" customWidth="1"/>
    <col min="3645" max="3645" width="8.5703125" style="129" customWidth="1"/>
    <col min="3646" max="3840" width="0.85546875" style="129"/>
    <col min="3841" max="3875" width="0.85546875" style="129" customWidth="1"/>
    <col min="3876" max="3876" width="2.7109375" style="129" customWidth="1"/>
    <col min="3877" max="3884" width="0.85546875" style="129" customWidth="1"/>
    <col min="3885" max="3885" width="9.85546875" style="129" customWidth="1"/>
    <col min="3886" max="3900" width="0.85546875" style="129" customWidth="1"/>
    <col min="3901" max="3901" width="8.5703125" style="129" customWidth="1"/>
    <col min="3902" max="4096" width="0.85546875" style="129"/>
    <col min="4097" max="4131" width="0.85546875" style="129" customWidth="1"/>
    <col min="4132" max="4132" width="2.7109375" style="129" customWidth="1"/>
    <col min="4133" max="4140" width="0.85546875" style="129" customWidth="1"/>
    <col min="4141" max="4141" width="9.85546875" style="129" customWidth="1"/>
    <col min="4142" max="4156" width="0.85546875" style="129" customWidth="1"/>
    <col min="4157" max="4157" width="8.5703125" style="129" customWidth="1"/>
    <col min="4158" max="4352" width="0.85546875" style="129"/>
    <col min="4353" max="4387" width="0.85546875" style="129" customWidth="1"/>
    <col min="4388" max="4388" width="2.7109375" style="129" customWidth="1"/>
    <col min="4389" max="4396" width="0.85546875" style="129" customWidth="1"/>
    <col min="4397" max="4397" width="9.85546875" style="129" customWidth="1"/>
    <col min="4398" max="4412" width="0.85546875" style="129" customWidth="1"/>
    <col min="4413" max="4413" width="8.5703125" style="129" customWidth="1"/>
    <col min="4414" max="4608" width="0.85546875" style="129"/>
    <col min="4609" max="4643" width="0.85546875" style="129" customWidth="1"/>
    <col min="4644" max="4644" width="2.7109375" style="129" customWidth="1"/>
    <col min="4645" max="4652" width="0.85546875" style="129" customWidth="1"/>
    <col min="4653" max="4653" width="9.85546875" style="129" customWidth="1"/>
    <col min="4654" max="4668" width="0.85546875" style="129" customWidth="1"/>
    <col min="4669" max="4669" width="8.5703125" style="129" customWidth="1"/>
    <col min="4670" max="4864" width="0.85546875" style="129"/>
    <col min="4865" max="4899" width="0.85546875" style="129" customWidth="1"/>
    <col min="4900" max="4900" width="2.7109375" style="129" customWidth="1"/>
    <col min="4901" max="4908" width="0.85546875" style="129" customWidth="1"/>
    <col min="4909" max="4909" width="9.85546875" style="129" customWidth="1"/>
    <col min="4910" max="4924" width="0.85546875" style="129" customWidth="1"/>
    <col min="4925" max="4925" width="8.5703125" style="129" customWidth="1"/>
    <col min="4926" max="5120" width="0.85546875" style="129"/>
    <col min="5121" max="5155" width="0.85546875" style="129" customWidth="1"/>
    <col min="5156" max="5156" width="2.7109375" style="129" customWidth="1"/>
    <col min="5157" max="5164" width="0.85546875" style="129" customWidth="1"/>
    <col min="5165" max="5165" width="9.85546875" style="129" customWidth="1"/>
    <col min="5166" max="5180" width="0.85546875" style="129" customWidth="1"/>
    <col min="5181" max="5181" width="8.5703125" style="129" customWidth="1"/>
    <col min="5182" max="5376" width="0.85546875" style="129"/>
    <col min="5377" max="5411" width="0.85546875" style="129" customWidth="1"/>
    <col min="5412" max="5412" width="2.7109375" style="129" customWidth="1"/>
    <col min="5413" max="5420" width="0.85546875" style="129" customWidth="1"/>
    <col min="5421" max="5421" width="9.85546875" style="129" customWidth="1"/>
    <col min="5422" max="5436" width="0.85546875" style="129" customWidth="1"/>
    <col min="5437" max="5437" width="8.5703125" style="129" customWidth="1"/>
    <col min="5438" max="5632" width="0.85546875" style="129"/>
    <col min="5633" max="5667" width="0.85546875" style="129" customWidth="1"/>
    <col min="5668" max="5668" width="2.7109375" style="129" customWidth="1"/>
    <col min="5669" max="5676" width="0.85546875" style="129" customWidth="1"/>
    <col min="5677" max="5677" width="9.85546875" style="129" customWidth="1"/>
    <col min="5678" max="5692" width="0.85546875" style="129" customWidth="1"/>
    <col min="5693" max="5693" width="8.5703125" style="129" customWidth="1"/>
    <col min="5694" max="5888" width="0.85546875" style="129"/>
    <col min="5889" max="5923" width="0.85546875" style="129" customWidth="1"/>
    <col min="5924" max="5924" width="2.7109375" style="129" customWidth="1"/>
    <col min="5925" max="5932" width="0.85546875" style="129" customWidth="1"/>
    <col min="5933" max="5933" width="9.85546875" style="129" customWidth="1"/>
    <col min="5934" max="5948" width="0.85546875" style="129" customWidth="1"/>
    <col min="5949" max="5949" width="8.5703125" style="129" customWidth="1"/>
    <col min="5950" max="6144" width="0.85546875" style="129"/>
    <col min="6145" max="6179" width="0.85546875" style="129" customWidth="1"/>
    <col min="6180" max="6180" width="2.7109375" style="129" customWidth="1"/>
    <col min="6181" max="6188" width="0.85546875" style="129" customWidth="1"/>
    <col min="6189" max="6189" width="9.85546875" style="129" customWidth="1"/>
    <col min="6190" max="6204" width="0.85546875" style="129" customWidth="1"/>
    <col min="6205" max="6205" width="8.5703125" style="129" customWidth="1"/>
    <col min="6206" max="6400" width="0.85546875" style="129"/>
    <col min="6401" max="6435" width="0.85546875" style="129" customWidth="1"/>
    <col min="6436" max="6436" width="2.7109375" style="129" customWidth="1"/>
    <col min="6437" max="6444" width="0.85546875" style="129" customWidth="1"/>
    <col min="6445" max="6445" width="9.85546875" style="129" customWidth="1"/>
    <col min="6446" max="6460" width="0.85546875" style="129" customWidth="1"/>
    <col min="6461" max="6461" width="8.5703125" style="129" customWidth="1"/>
    <col min="6462" max="6656" width="0.85546875" style="129"/>
    <col min="6657" max="6691" width="0.85546875" style="129" customWidth="1"/>
    <col min="6692" max="6692" width="2.7109375" style="129" customWidth="1"/>
    <col min="6693" max="6700" width="0.85546875" style="129" customWidth="1"/>
    <col min="6701" max="6701" width="9.85546875" style="129" customWidth="1"/>
    <col min="6702" max="6716" width="0.85546875" style="129" customWidth="1"/>
    <col min="6717" max="6717" width="8.5703125" style="129" customWidth="1"/>
    <col min="6718" max="6912" width="0.85546875" style="129"/>
    <col min="6913" max="6947" width="0.85546875" style="129" customWidth="1"/>
    <col min="6948" max="6948" width="2.7109375" style="129" customWidth="1"/>
    <col min="6949" max="6956" width="0.85546875" style="129" customWidth="1"/>
    <col min="6957" max="6957" width="9.85546875" style="129" customWidth="1"/>
    <col min="6958" max="6972" width="0.85546875" style="129" customWidth="1"/>
    <col min="6973" max="6973" width="8.5703125" style="129" customWidth="1"/>
    <col min="6974" max="7168" width="0.85546875" style="129"/>
    <col min="7169" max="7203" width="0.85546875" style="129" customWidth="1"/>
    <col min="7204" max="7204" width="2.7109375" style="129" customWidth="1"/>
    <col min="7205" max="7212" width="0.85546875" style="129" customWidth="1"/>
    <col min="7213" max="7213" width="9.85546875" style="129" customWidth="1"/>
    <col min="7214" max="7228" width="0.85546875" style="129" customWidth="1"/>
    <col min="7229" max="7229" width="8.5703125" style="129" customWidth="1"/>
    <col min="7230" max="7424" width="0.85546875" style="129"/>
    <col min="7425" max="7459" width="0.85546875" style="129" customWidth="1"/>
    <col min="7460" max="7460" width="2.7109375" style="129" customWidth="1"/>
    <col min="7461" max="7468" width="0.85546875" style="129" customWidth="1"/>
    <col min="7469" max="7469" width="9.85546875" style="129" customWidth="1"/>
    <col min="7470" max="7484" width="0.85546875" style="129" customWidth="1"/>
    <col min="7485" max="7485" width="8.5703125" style="129" customWidth="1"/>
    <col min="7486" max="7680" width="0.85546875" style="129"/>
    <col min="7681" max="7715" width="0.85546875" style="129" customWidth="1"/>
    <col min="7716" max="7716" width="2.7109375" style="129" customWidth="1"/>
    <col min="7717" max="7724" width="0.85546875" style="129" customWidth="1"/>
    <col min="7725" max="7725" width="9.85546875" style="129" customWidth="1"/>
    <col min="7726" max="7740" width="0.85546875" style="129" customWidth="1"/>
    <col min="7741" max="7741" width="8.5703125" style="129" customWidth="1"/>
    <col min="7742" max="7936" width="0.85546875" style="129"/>
    <col min="7937" max="7971" width="0.85546875" style="129" customWidth="1"/>
    <col min="7972" max="7972" width="2.7109375" style="129" customWidth="1"/>
    <col min="7973" max="7980" width="0.85546875" style="129" customWidth="1"/>
    <col min="7981" max="7981" width="9.85546875" style="129" customWidth="1"/>
    <col min="7982" max="7996" width="0.85546875" style="129" customWidth="1"/>
    <col min="7997" max="7997" width="8.5703125" style="129" customWidth="1"/>
    <col min="7998" max="8192" width="0.85546875" style="129"/>
    <col min="8193" max="8227" width="0.85546875" style="129" customWidth="1"/>
    <col min="8228" max="8228" width="2.7109375" style="129" customWidth="1"/>
    <col min="8229" max="8236" width="0.85546875" style="129" customWidth="1"/>
    <col min="8237" max="8237" width="9.85546875" style="129" customWidth="1"/>
    <col min="8238" max="8252" width="0.85546875" style="129" customWidth="1"/>
    <col min="8253" max="8253" width="8.5703125" style="129" customWidth="1"/>
    <col min="8254" max="8448" width="0.85546875" style="129"/>
    <col min="8449" max="8483" width="0.85546875" style="129" customWidth="1"/>
    <col min="8484" max="8484" width="2.7109375" style="129" customWidth="1"/>
    <col min="8485" max="8492" width="0.85546875" style="129" customWidth="1"/>
    <col min="8493" max="8493" width="9.85546875" style="129" customWidth="1"/>
    <col min="8494" max="8508" width="0.85546875" style="129" customWidth="1"/>
    <col min="8509" max="8509" width="8.5703125" style="129" customWidth="1"/>
    <col min="8510" max="8704" width="0.85546875" style="129"/>
    <col min="8705" max="8739" width="0.85546875" style="129" customWidth="1"/>
    <col min="8740" max="8740" width="2.7109375" style="129" customWidth="1"/>
    <col min="8741" max="8748" width="0.85546875" style="129" customWidth="1"/>
    <col min="8749" max="8749" width="9.85546875" style="129" customWidth="1"/>
    <col min="8750" max="8764" width="0.85546875" style="129" customWidth="1"/>
    <col min="8765" max="8765" width="8.5703125" style="129" customWidth="1"/>
    <col min="8766" max="8960" width="0.85546875" style="129"/>
    <col min="8961" max="8995" width="0.85546875" style="129" customWidth="1"/>
    <col min="8996" max="8996" width="2.7109375" style="129" customWidth="1"/>
    <col min="8997" max="9004" width="0.85546875" style="129" customWidth="1"/>
    <col min="9005" max="9005" width="9.85546875" style="129" customWidth="1"/>
    <col min="9006" max="9020" width="0.85546875" style="129" customWidth="1"/>
    <col min="9021" max="9021" width="8.5703125" style="129" customWidth="1"/>
    <col min="9022" max="9216" width="0.85546875" style="129"/>
    <col min="9217" max="9251" width="0.85546875" style="129" customWidth="1"/>
    <col min="9252" max="9252" width="2.7109375" style="129" customWidth="1"/>
    <col min="9253" max="9260" width="0.85546875" style="129" customWidth="1"/>
    <col min="9261" max="9261" width="9.85546875" style="129" customWidth="1"/>
    <col min="9262" max="9276" width="0.85546875" style="129" customWidth="1"/>
    <col min="9277" max="9277" width="8.5703125" style="129" customWidth="1"/>
    <col min="9278" max="9472" width="0.85546875" style="129"/>
    <col min="9473" max="9507" width="0.85546875" style="129" customWidth="1"/>
    <col min="9508" max="9508" width="2.7109375" style="129" customWidth="1"/>
    <col min="9509" max="9516" width="0.85546875" style="129" customWidth="1"/>
    <col min="9517" max="9517" width="9.85546875" style="129" customWidth="1"/>
    <col min="9518" max="9532" width="0.85546875" style="129" customWidth="1"/>
    <col min="9533" max="9533" width="8.5703125" style="129" customWidth="1"/>
    <col min="9534" max="9728" width="0.85546875" style="129"/>
    <col min="9729" max="9763" width="0.85546875" style="129" customWidth="1"/>
    <col min="9764" max="9764" width="2.7109375" style="129" customWidth="1"/>
    <col min="9765" max="9772" width="0.85546875" style="129" customWidth="1"/>
    <col min="9773" max="9773" width="9.85546875" style="129" customWidth="1"/>
    <col min="9774" max="9788" width="0.85546875" style="129" customWidth="1"/>
    <col min="9789" max="9789" width="8.5703125" style="129" customWidth="1"/>
    <col min="9790" max="9984" width="0.85546875" style="129"/>
    <col min="9985" max="10019" width="0.85546875" style="129" customWidth="1"/>
    <col min="10020" max="10020" width="2.7109375" style="129" customWidth="1"/>
    <col min="10021" max="10028" width="0.85546875" style="129" customWidth="1"/>
    <col min="10029" max="10029" width="9.85546875" style="129" customWidth="1"/>
    <col min="10030" max="10044" width="0.85546875" style="129" customWidth="1"/>
    <col min="10045" max="10045" width="8.5703125" style="129" customWidth="1"/>
    <col min="10046" max="10240" width="0.85546875" style="129"/>
    <col min="10241" max="10275" width="0.85546875" style="129" customWidth="1"/>
    <col min="10276" max="10276" width="2.7109375" style="129" customWidth="1"/>
    <col min="10277" max="10284" width="0.85546875" style="129" customWidth="1"/>
    <col min="10285" max="10285" width="9.85546875" style="129" customWidth="1"/>
    <col min="10286" max="10300" width="0.85546875" style="129" customWidth="1"/>
    <col min="10301" max="10301" width="8.5703125" style="129" customWidth="1"/>
    <col min="10302" max="10496" width="0.85546875" style="129"/>
    <col min="10497" max="10531" width="0.85546875" style="129" customWidth="1"/>
    <col min="10532" max="10532" width="2.7109375" style="129" customWidth="1"/>
    <col min="10533" max="10540" width="0.85546875" style="129" customWidth="1"/>
    <col min="10541" max="10541" width="9.85546875" style="129" customWidth="1"/>
    <col min="10542" max="10556" width="0.85546875" style="129" customWidth="1"/>
    <col min="10557" max="10557" width="8.5703125" style="129" customWidth="1"/>
    <col min="10558" max="10752" width="0.85546875" style="129"/>
    <col min="10753" max="10787" width="0.85546875" style="129" customWidth="1"/>
    <col min="10788" max="10788" width="2.7109375" style="129" customWidth="1"/>
    <col min="10789" max="10796" width="0.85546875" style="129" customWidth="1"/>
    <col min="10797" max="10797" width="9.85546875" style="129" customWidth="1"/>
    <col min="10798" max="10812" width="0.85546875" style="129" customWidth="1"/>
    <col min="10813" max="10813" width="8.5703125" style="129" customWidth="1"/>
    <col min="10814" max="11008" width="0.85546875" style="129"/>
    <col min="11009" max="11043" width="0.85546875" style="129" customWidth="1"/>
    <col min="11044" max="11044" width="2.7109375" style="129" customWidth="1"/>
    <col min="11045" max="11052" width="0.85546875" style="129" customWidth="1"/>
    <col min="11053" max="11053" width="9.85546875" style="129" customWidth="1"/>
    <col min="11054" max="11068" width="0.85546875" style="129" customWidth="1"/>
    <col min="11069" max="11069" width="8.5703125" style="129" customWidth="1"/>
    <col min="11070" max="11264" width="0.85546875" style="129"/>
    <col min="11265" max="11299" width="0.85546875" style="129" customWidth="1"/>
    <col min="11300" max="11300" width="2.7109375" style="129" customWidth="1"/>
    <col min="11301" max="11308" width="0.85546875" style="129" customWidth="1"/>
    <col min="11309" max="11309" width="9.85546875" style="129" customWidth="1"/>
    <col min="11310" max="11324" width="0.85546875" style="129" customWidth="1"/>
    <col min="11325" max="11325" width="8.5703125" style="129" customWidth="1"/>
    <col min="11326" max="11520" width="0.85546875" style="129"/>
    <col min="11521" max="11555" width="0.85546875" style="129" customWidth="1"/>
    <col min="11556" max="11556" width="2.7109375" style="129" customWidth="1"/>
    <col min="11557" max="11564" width="0.85546875" style="129" customWidth="1"/>
    <col min="11565" max="11565" width="9.85546875" style="129" customWidth="1"/>
    <col min="11566" max="11580" width="0.85546875" style="129" customWidth="1"/>
    <col min="11581" max="11581" width="8.5703125" style="129" customWidth="1"/>
    <col min="11582" max="11776" width="0.85546875" style="129"/>
    <col min="11777" max="11811" width="0.85546875" style="129" customWidth="1"/>
    <col min="11812" max="11812" width="2.7109375" style="129" customWidth="1"/>
    <col min="11813" max="11820" width="0.85546875" style="129" customWidth="1"/>
    <col min="11821" max="11821" width="9.85546875" style="129" customWidth="1"/>
    <col min="11822" max="11836" width="0.85546875" style="129" customWidth="1"/>
    <col min="11837" max="11837" width="8.5703125" style="129" customWidth="1"/>
    <col min="11838" max="12032" width="0.85546875" style="129"/>
    <col min="12033" max="12067" width="0.85546875" style="129" customWidth="1"/>
    <col min="12068" max="12068" width="2.7109375" style="129" customWidth="1"/>
    <col min="12069" max="12076" width="0.85546875" style="129" customWidth="1"/>
    <col min="12077" max="12077" width="9.85546875" style="129" customWidth="1"/>
    <col min="12078" max="12092" width="0.85546875" style="129" customWidth="1"/>
    <col min="12093" max="12093" width="8.5703125" style="129" customWidth="1"/>
    <col min="12094" max="12288" width="0.85546875" style="129"/>
    <col min="12289" max="12323" width="0.85546875" style="129" customWidth="1"/>
    <col min="12324" max="12324" width="2.7109375" style="129" customWidth="1"/>
    <col min="12325" max="12332" width="0.85546875" style="129" customWidth="1"/>
    <col min="12333" max="12333" width="9.85546875" style="129" customWidth="1"/>
    <col min="12334" max="12348" width="0.85546875" style="129" customWidth="1"/>
    <col min="12349" max="12349" width="8.5703125" style="129" customWidth="1"/>
    <col min="12350" max="12544" width="0.85546875" style="129"/>
    <col min="12545" max="12579" width="0.85546875" style="129" customWidth="1"/>
    <col min="12580" max="12580" width="2.7109375" style="129" customWidth="1"/>
    <col min="12581" max="12588" width="0.85546875" style="129" customWidth="1"/>
    <col min="12589" max="12589" width="9.85546875" style="129" customWidth="1"/>
    <col min="12590" max="12604" width="0.85546875" style="129" customWidth="1"/>
    <col min="12605" max="12605" width="8.5703125" style="129" customWidth="1"/>
    <col min="12606" max="12800" width="0.85546875" style="129"/>
    <col min="12801" max="12835" width="0.85546875" style="129" customWidth="1"/>
    <col min="12836" max="12836" width="2.7109375" style="129" customWidth="1"/>
    <col min="12837" max="12844" width="0.85546875" style="129" customWidth="1"/>
    <col min="12845" max="12845" width="9.85546875" style="129" customWidth="1"/>
    <col min="12846" max="12860" width="0.85546875" style="129" customWidth="1"/>
    <col min="12861" max="12861" width="8.5703125" style="129" customWidth="1"/>
    <col min="12862" max="13056" width="0.85546875" style="129"/>
    <col min="13057" max="13091" width="0.85546875" style="129" customWidth="1"/>
    <col min="13092" max="13092" width="2.7109375" style="129" customWidth="1"/>
    <col min="13093" max="13100" width="0.85546875" style="129" customWidth="1"/>
    <col min="13101" max="13101" width="9.85546875" style="129" customWidth="1"/>
    <col min="13102" max="13116" width="0.85546875" style="129" customWidth="1"/>
    <col min="13117" max="13117" width="8.5703125" style="129" customWidth="1"/>
    <col min="13118" max="13312" width="0.85546875" style="129"/>
    <col min="13313" max="13347" width="0.85546875" style="129" customWidth="1"/>
    <col min="13348" max="13348" width="2.7109375" style="129" customWidth="1"/>
    <col min="13349" max="13356" width="0.85546875" style="129" customWidth="1"/>
    <col min="13357" max="13357" width="9.85546875" style="129" customWidth="1"/>
    <col min="13358" max="13372" width="0.85546875" style="129" customWidth="1"/>
    <col min="13373" max="13373" width="8.5703125" style="129" customWidth="1"/>
    <col min="13374" max="13568" width="0.85546875" style="129"/>
    <col min="13569" max="13603" width="0.85546875" style="129" customWidth="1"/>
    <col min="13604" max="13604" width="2.7109375" style="129" customWidth="1"/>
    <col min="13605" max="13612" width="0.85546875" style="129" customWidth="1"/>
    <col min="13613" max="13613" width="9.85546875" style="129" customWidth="1"/>
    <col min="13614" max="13628" width="0.85546875" style="129" customWidth="1"/>
    <col min="13629" max="13629" width="8.5703125" style="129" customWidth="1"/>
    <col min="13630" max="13824" width="0.85546875" style="129"/>
    <col min="13825" max="13859" width="0.85546875" style="129" customWidth="1"/>
    <col min="13860" max="13860" width="2.7109375" style="129" customWidth="1"/>
    <col min="13861" max="13868" width="0.85546875" style="129" customWidth="1"/>
    <col min="13869" max="13869" width="9.85546875" style="129" customWidth="1"/>
    <col min="13870" max="13884" width="0.85546875" style="129" customWidth="1"/>
    <col min="13885" max="13885" width="8.5703125" style="129" customWidth="1"/>
    <col min="13886" max="14080" width="0.85546875" style="129"/>
    <col min="14081" max="14115" width="0.85546875" style="129" customWidth="1"/>
    <col min="14116" max="14116" width="2.7109375" style="129" customWidth="1"/>
    <col min="14117" max="14124" width="0.85546875" style="129" customWidth="1"/>
    <col min="14125" max="14125" width="9.85546875" style="129" customWidth="1"/>
    <col min="14126" max="14140" width="0.85546875" style="129" customWidth="1"/>
    <col min="14141" max="14141" width="8.5703125" style="129" customWidth="1"/>
    <col min="14142" max="14336" width="0.85546875" style="129"/>
    <col min="14337" max="14371" width="0.85546875" style="129" customWidth="1"/>
    <col min="14372" max="14372" width="2.7109375" style="129" customWidth="1"/>
    <col min="14373" max="14380" width="0.85546875" style="129" customWidth="1"/>
    <col min="14381" max="14381" width="9.85546875" style="129" customWidth="1"/>
    <col min="14382" max="14396" width="0.85546875" style="129" customWidth="1"/>
    <col min="14397" max="14397" width="8.5703125" style="129" customWidth="1"/>
    <col min="14398" max="14592" width="0.85546875" style="129"/>
    <col min="14593" max="14627" width="0.85546875" style="129" customWidth="1"/>
    <col min="14628" max="14628" width="2.7109375" style="129" customWidth="1"/>
    <col min="14629" max="14636" width="0.85546875" style="129" customWidth="1"/>
    <col min="14637" max="14637" width="9.85546875" style="129" customWidth="1"/>
    <col min="14638" max="14652" width="0.85546875" style="129" customWidth="1"/>
    <col min="14653" max="14653" width="8.5703125" style="129" customWidth="1"/>
    <col min="14654" max="14848" width="0.85546875" style="129"/>
    <col min="14849" max="14883" width="0.85546875" style="129" customWidth="1"/>
    <col min="14884" max="14884" width="2.7109375" style="129" customWidth="1"/>
    <col min="14885" max="14892" width="0.85546875" style="129" customWidth="1"/>
    <col min="14893" max="14893" width="9.85546875" style="129" customWidth="1"/>
    <col min="14894" max="14908" width="0.85546875" style="129" customWidth="1"/>
    <col min="14909" max="14909" width="8.5703125" style="129" customWidth="1"/>
    <col min="14910" max="15104" width="0.85546875" style="129"/>
    <col min="15105" max="15139" width="0.85546875" style="129" customWidth="1"/>
    <col min="15140" max="15140" width="2.7109375" style="129" customWidth="1"/>
    <col min="15141" max="15148" width="0.85546875" style="129" customWidth="1"/>
    <col min="15149" max="15149" width="9.85546875" style="129" customWidth="1"/>
    <col min="15150" max="15164" width="0.85546875" style="129" customWidth="1"/>
    <col min="15165" max="15165" width="8.5703125" style="129" customWidth="1"/>
    <col min="15166" max="15360" width="0.85546875" style="129"/>
    <col min="15361" max="15395" width="0.85546875" style="129" customWidth="1"/>
    <col min="15396" max="15396" width="2.7109375" style="129" customWidth="1"/>
    <col min="15397" max="15404" width="0.85546875" style="129" customWidth="1"/>
    <col min="15405" max="15405" width="9.85546875" style="129" customWidth="1"/>
    <col min="15406" max="15420" width="0.85546875" style="129" customWidth="1"/>
    <col min="15421" max="15421" width="8.5703125" style="129" customWidth="1"/>
    <col min="15422" max="15616" width="0.85546875" style="129"/>
    <col min="15617" max="15651" width="0.85546875" style="129" customWidth="1"/>
    <col min="15652" max="15652" width="2.7109375" style="129" customWidth="1"/>
    <col min="15653" max="15660" width="0.85546875" style="129" customWidth="1"/>
    <col min="15661" max="15661" width="9.85546875" style="129" customWidth="1"/>
    <col min="15662" max="15676" width="0.85546875" style="129" customWidth="1"/>
    <col min="15677" max="15677" width="8.5703125" style="129" customWidth="1"/>
    <col min="15678" max="15872" width="0.85546875" style="129"/>
    <col min="15873" max="15907" width="0.85546875" style="129" customWidth="1"/>
    <col min="15908" max="15908" width="2.7109375" style="129" customWidth="1"/>
    <col min="15909" max="15916" width="0.85546875" style="129" customWidth="1"/>
    <col min="15917" max="15917" width="9.85546875" style="129" customWidth="1"/>
    <col min="15918" max="15932" width="0.85546875" style="129" customWidth="1"/>
    <col min="15933" max="15933" width="8.5703125" style="129" customWidth="1"/>
    <col min="15934" max="16128" width="0.85546875" style="129"/>
    <col min="16129" max="16163" width="0.85546875" style="129" customWidth="1"/>
    <col min="16164" max="16164" width="2.7109375" style="129" customWidth="1"/>
    <col min="16165" max="16172" width="0.85546875" style="129" customWidth="1"/>
    <col min="16173" max="16173" width="9.85546875" style="129" customWidth="1"/>
    <col min="16174" max="16188" width="0.85546875" style="129" customWidth="1"/>
    <col min="16189" max="16189" width="8.5703125" style="129" customWidth="1"/>
    <col min="16190" max="16384" width="0.85546875" style="129"/>
  </cols>
  <sheetData>
    <row r="2" spans="1:163" s="86" customFormat="1" ht="15">
      <c r="A2" s="693" t="s">
        <v>172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3"/>
      <c r="BO2" s="693"/>
      <c r="BP2" s="693"/>
      <c r="BQ2" s="693"/>
      <c r="BR2" s="693"/>
      <c r="BS2" s="693"/>
      <c r="BT2" s="693"/>
      <c r="BU2" s="693"/>
      <c r="BV2" s="693"/>
      <c r="BW2" s="693"/>
      <c r="BX2" s="693"/>
      <c r="BY2" s="693"/>
      <c r="BZ2" s="693"/>
      <c r="CA2" s="693"/>
      <c r="CB2" s="693"/>
      <c r="CC2" s="693"/>
      <c r="CD2" s="693"/>
      <c r="CE2" s="693"/>
      <c r="CF2" s="693"/>
      <c r="CG2" s="693"/>
      <c r="CH2" s="693"/>
      <c r="CI2" s="693"/>
      <c r="CJ2" s="84"/>
      <c r="CK2" s="84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</row>
    <row r="3" spans="1:163" s="86" customFormat="1" ht="14.1" customHeight="1" thickBot="1">
      <c r="Z3" s="87"/>
      <c r="AA3" s="87"/>
      <c r="AB3" s="87"/>
      <c r="AC3" s="87"/>
      <c r="AJ3" s="694" t="s">
        <v>173</v>
      </c>
      <c r="AK3" s="694"/>
      <c r="AL3" s="694"/>
      <c r="AM3" s="694"/>
      <c r="AN3" s="694"/>
      <c r="AO3" s="694"/>
      <c r="AP3" s="694"/>
      <c r="AQ3" s="695" t="s">
        <v>5</v>
      </c>
      <c r="AR3" s="695"/>
      <c r="AS3" s="695"/>
      <c r="AT3" s="695"/>
      <c r="AU3" s="695"/>
      <c r="AV3" s="87"/>
      <c r="AW3" s="87" t="s">
        <v>120</v>
      </c>
      <c r="AX3" s="87"/>
      <c r="AY3" s="85"/>
      <c r="CJ3" s="696" t="s">
        <v>7</v>
      </c>
      <c r="CK3" s="696"/>
      <c r="CL3" s="696"/>
      <c r="CM3" s="696"/>
      <c r="CN3" s="696"/>
      <c r="CO3" s="696"/>
      <c r="CP3" s="696"/>
      <c r="CQ3" s="696"/>
      <c r="CR3" s="696"/>
      <c r="CS3" s="696"/>
      <c r="CT3" s="696"/>
      <c r="CU3" s="696"/>
      <c r="CV3" s="696"/>
      <c r="CW3" s="696"/>
      <c r="CX3" s="696"/>
      <c r="CY3" s="696"/>
      <c r="CZ3" s="696"/>
      <c r="DA3" s="696"/>
      <c r="DB3" s="696"/>
      <c r="DC3" s="696"/>
    </row>
    <row r="4" spans="1:163" s="86" customFormat="1" ht="14.1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H4" s="89" t="s">
        <v>8</v>
      </c>
      <c r="CJ4" s="697" t="s">
        <v>174</v>
      </c>
      <c r="CK4" s="698"/>
      <c r="CL4" s="698"/>
      <c r="CM4" s="698"/>
      <c r="CN4" s="698"/>
      <c r="CO4" s="698"/>
      <c r="CP4" s="698"/>
      <c r="CQ4" s="698"/>
      <c r="CR4" s="698"/>
      <c r="CS4" s="698"/>
      <c r="CT4" s="698"/>
      <c r="CU4" s="698"/>
      <c r="CV4" s="698"/>
      <c r="CW4" s="698"/>
      <c r="CX4" s="698"/>
      <c r="CY4" s="698"/>
      <c r="CZ4" s="698"/>
      <c r="DA4" s="698"/>
      <c r="DB4" s="698"/>
      <c r="DC4" s="699"/>
    </row>
    <row r="5" spans="1:163" s="86" customFormat="1" ht="14.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H5" s="89" t="s">
        <v>10</v>
      </c>
      <c r="CJ5" s="648" t="s">
        <v>11</v>
      </c>
      <c r="CK5" s="649"/>
      <c r="CL5" s="649"/>
      <c r="CM5" s="649"/>
      <c r="CN5" s="649"/>
      <c r="CO5" s="649"/>
      <c r="CP5" s="649" t="s">
        <v>12</v>
      </c>
      <c r="CQ5" s="649"/>
      <c r="CR5" s="649"/>
      <c r="CS5" s="649"/>
      <c r="CT5" s="649"/>
      <c r="CU5" s="649"/>
      <c r="CV5" s="649"/>
      <c r="CW5" s="649"/>
      <c r="CX5" s="649" t="s">
        <v>13</v>
      </c>
      <c r="CY5" s="649"/>
      <c r="CZ5" s="649"/>
      <c r="DA5" s="649"/>
      <c r="DB5" s="649"/>
      <c r="DC5" s="650"/>
    </row>
    <row r="6" spans="1:163" s="86" customFormat="1" ht="14.1" customHeight="1">
      <c r="A6" s="88" t="s">
        <v>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52" t="s">
        <v>117</v>
      </c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52"/>
      <c r="BC6" s="652"/>
      <c r="BD6" s="652"/>
      <c r="BE6" s="652"/>
      <c r="BF6" s="652"/>
      <c r="BG6" s="652"/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Z6" s="88"/>
      <c r="CA6" s="88"/>
      <c r="CB6" s="88"/>
      <c r="CC6" s="88"/>
      <c r="CD6" s="88"/>
      <c r="CE6" s="88"/>
      <c r="CF6" s="88"/>
      <c r="CH6" s="89" t="s">
        <v>16</v>
      </c>
      <c r="CJ6" s="648" t="s">
        <v>17</v>
      </c>
      <c r="CK6" s="649"/>
      <c r="CL6" s="649"/>
      <c r="CM6" s="649"/>
      <c r="CN6" s="649"/>
      <c r="CO6" s="649"/>
      <c r="CP6" s="649"/>
      <c r="CQ6" s="649"/>
      <c r="CR6" s="649"/>
      <c r="CS6" s="649"/>
      <c r="CT6" s="649"/>
      <c r="CU6" s="649"/>
      <c r="CV6" s="649"/>
      <c r="CW6" s="649"/>
      <c r="CX6" s="649"/>
      <c r="CY6" s="649"/>
      <c r="CZ6" s="649"/>
      <c r="DA6" s="649"/>
      <c r="DB6" s="649"/>
      <c r="DC6" s="650"/>
    </row>
    <row r="7" spans="1:163" s="86" customFormat="1" ht="14.1" customHeight="1">
      <c r="A7" s="88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H7" s="89" t="s">
        <v>20</v>
      </c>
      <c r="CJ7" s="648" t="s">
        <v>21</v>
      </c>
      <c r="CK7" s="649"/>
      <c r="CL7" s="649"/>
      <c r="CM7" s="649"/>
      <c r="CN7" s="649"/>
      <c r="CO7" s="649"/>
      <c r="CP7" s="649"/>
      <c r="CQ7" s="649"/>
      <c r="CR7" s="649"/>
      <c r="CS7" s="649"/>
      <c r="CT7" s="649"/>
      <c r="CU7" s="649"/>
      <c r="CV7" s="649"/>
      <c r="CW7" s="649"/>
      <c r="CX7" s="649"/>
      <c r="CY7" s="649"/>
      <c r="CZ7" s="649"/>
      <c r="DA7" s="649"/>
      <c r="DB7" s="649"/>
      <c r="DC7" s="650"/>
    </row>
    <row r="8" spans="1:163" s="86" customFormat="1" ht="24.75" customHeight="1">
      <c r="A8" s="651" t="s">
        <v>175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2" t="s">
        <v>26</v>
      </c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  <c r="BP8" s="652"/>
      <c r="BQ8" s="652"/>
      <c r="BR8" s="652"/>
      <c r="BS8" s="652"/>
      <c r="BT8" s="652"/>
      <c r="BU8" s="652"/>
      <c r="BV8" s="652"/>
      <c r="BW8" s="652"/>
      <c r="BX8" s="88"/>
      <c r="BY8" s="88"/>
      <c r="BZ8" s="88"/>
      <c r="CA8" s="88"/>
      <c r="CB8" s="88"/>
      <c r="CC8" s="88"/>
      <c r="CD8" s="88"/>
      <c r="CE8" s="88"/>
      <c r="CF8" s="88"/>
      <c r="CH8" s="89" t="s">
        <v>176</v>
      </c>
      <c r="CJ8" s="653" t="s">
        <v>24</v>
      </c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5"/>
    </row>
    <row r="9" spans="1:163" s="86" customFormat="1" ht="14.1" customHeight="1">
      <c r="A9" s="700" t="s">
        <v>177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00"/>
      <c r="BC9" s="701"/>
      <c r="BD9" s="701"/>
      <c r="BE9" s="701"/>
      <c r="BF9" s="701"/>
      <c r="BG9" s="701"/>
      <c r="BH9" s="701"/>
      <c r="BI9" s="701"/>
      <c r="BJ9" s="701"/>
      <c r="BK9" s="701"/>
      <c r="BL9" s="701"/>
      <c r="BM9" s="701"/>
      <c r="BN9" s="701"/>
      <c r="BO9" s="701"/>
      <c r="BP9" s="701"/>
      <c r="BQ9" s="701"/>
      <c r="BR9" s="701"/>
      <c r="BS9" s="701"/>
      <c r="BT9" s="701"/>
      <c r="BU9" s="701"/>
      <c r="BV9" s="701"/>
      <c r="BW9" s="701"/>
      <c r="BX9" s="701"/>
      <c r="BY9" s="701"/>
      <c r="BZ9" s="701"/>
      <c r="CA9" s="701"/>
      <c r="CB9" s="701"/>
      <c r="CC9" s="701"/>
      <c r="CD9" s="701"/>
      <c r="CE9" s="701"/>
      <c r="CF9" s="701"/>
      <c r="CH9" s="88"/>
      <c r="CJ9" s="648" t="s">
        <v>178</v>
      </c>
      <c r="CK9" s="649"/>
      <c r="CL9" s="649"/>
      <c r="CM9" s="649"/>
      <c r="CN9" s="649"/>
      <c r="CO9" s="649"/>
      <c r="CP9" s="649"/>
      <c r="CQ9" s="649"/>
      <c r="CR9" s="649"/>
      <c r="CS9" s="649"/>
      <c r="CT9" s="649" t="s">
        <v>30</v>
      </c>
      <c r="CU9" s="649"/>
      <c r="CV9" s="649"/>
      <c r="CW9" s="649"/>
      <c r="CX9" s="649"/>
      <c r="CY9" s="649"/>
      <c r="CZ9" s="649"/>
      <c r="DA9" s="649"/>
      <c r="DB9" s="649"/>
      <c r="DC9" s="650"/>
    </row>
    <row r="10" spans="1:163" s="86" customFormat="1" ht="14.1" customHeight="1">
      <c r="A10" s="652" t="s">
        <v>179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90"/>
      <c r="BS10" s="90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H10" s="89" t="s">
        <v>32</v>
      </c>
      <c r="CJ10" s="648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50"/>
    </row>
    <row r="11" spans="1:163" s="86" customFormat="1" ht="14.1" customHeight="1" thickBot="1">
      <c r="A11" s="91" t="s">
        <v>131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H11" s="89" t="s">
        <v>34</v>
      </c>
      <c r="CJ11" s="702">
        <v>384</v>
      </c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3"/>
      <c r="CZ11" s="703"/>
      <c r="DA11" s="703"/>
      <c r="DB11" s="703"/>
      <c r="DC11" s="704"/>
    </row>
    <row r="12" spans="1:163" s="86" customFormat="1" ht="14.1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AB12" s="91"/>
      <c r="AC12" s="91"/>
      <c r="AD12" s="91"/>
      <c r="AE12" s="91"/>
      <c r="AF12" s="92"/>
      <c r="AQ12" s="92"/>
      <c r="AR12" s="92"/>
      <c r="AS12" s="92"/>
      <c r="AT12" s="92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H12" s="89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</row>
    <row r="13" spans="1:163" s="86" customFormat="1" ht="14.1" customHeight="1">
      <c r="A13" s="656" t="s">
        <v>180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56"/>
      <c r="BE13" s="656"/>
      <c r="BF13" s="656"/>
      <c r="BG13" s="656"/>
      <c r="BH13" s="656"/>
      <c r="BI13" s="656"/>
      <c r="BJ13" s="656"/>
      <c r="BK13" s="656"/>
      <c r="BL13" s="656"/>
      <c r="BM13" s="656"/>
      <c r="BN13" s="656"/>
      <c r="BO13" s="656"/>
      <c r="BP13" s="656"/>
      <c r="BQ13" s="656"/>
      <c r="BR13" s="656"/>
      <c r="BS13" s="656"/>
      <c r="BT13" s="656"/>
      <c r="BU13" s="656"/>
      <c r="BV13" s="656"/>
      <c r="BW13" s="656"/>
      <c r="BX13" s="656"/>
      <c r="BY13" s="656"/>
      <c r="BZ13" s="656"/>
      <c r="CA13" s="656"/>
      <c r="CB13" s="656"/>
      <c r="CC13" s="656"/>
      <c r="CD13" s="656"/>
      <c r="CE13" s="656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6"/>
      <c r="CQ13" s="656"/>
      <c r="CR13" s="656"/>
      <c r="CS13" s="656"/>
      <c r="CT13" s="656"/>
      <c r="CU13" s="656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6"/>
      <c r="DK13" s="656"/>
      <c r="DL13" s="656"/>
      <c r="DM13" s="656"/>
      <c r="DN13" s="656"/>
      <c r="DO13" s="656"/>
      <c r="DP13" s="656"/>
      <c r="DQ13" s="656"/>
      <c r="DR13" s="656"/>
      <c r="DS13" s="656"/>
      <c r="DT13" s="656"/>
      <c r="DU13" s="656"/>
      <c r="DV13" s="656"/>
      <c r="DW13" s="656"/>
      <c r="DX13" s="656"/>
      <c r="DY13" s="656"/>
      <c r="DZ13" s="656"/>
      <c r="EA13" s="656"/>
      <c r="EB13" s="656"/>
      <c r="EC13" s="656"/>
      <c r="ED13" s="656"/>
      <c r="EE13" s="656"/>
      <c r="EF13" s="656"/>
      <c r="EG13" s="656"/>
      <c r="EH13" s="656"/>
      <c r="EI13" s="656"/>
      <c r="EJ13" s="656"/>
      <c r="EK13" s="656"/>
      <c r="EL13" s="656"/>
      <c r="EM13" s="656"/>
      <c r="EN13" s="656"/>
      <c r="EO13" s="656"/>
      <c r="EP13" s="656"/>
      <c r="EQ13" s="656"/>
      <c r="ER13" s="656"/>
      <c r="ES13" s="656"/>
      <c r="ET13" s="656"/>
      <c r="EU13" s="656"/>
      <c r="EV13" s="656"/>
      <c r="EW13" s="656"/>
      <c r="EX13" s="656"/>
      <c r="EY13" s="656"/>
      <c r="EZ13" s="656"/>
      <c r="FA13" s="656"/>
      <c r="FB13" s="656"/>
      <c r="FC13" s="656"/>
      <c r="FD13" s="656"/>
      <c r="FE13" s="656"/>
      <c r="FF13" s="656"/>
      <c r="FG13" s="656"/>
    </row>
    <row r="14" spans="1:163" s="93" customFormat="1" ht="12" customHeight="1">
      <c r="A14" s="657" t="s">
        <v>181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9"/>
      <c r="AS14" s="666" t="s">
        <v>133</v>
      </c>
      <c r="AT14" s="676" t="s">
        <v>182</v>
      </c>
      <c r="AU14" s="676"/>
      <c r="AV14" s="676"/>
      <c r="AW14" s="676"/>
      <c r="AX14" s="676"/>
      <c r="AY14" s="676"/>
      <c r="AZ14" s="676"/>
      <c r="BA14" s="676"/>
      <c r="BB14" s="676"/>
      <c r="BC14" s="676"/>
      <c r="BD14" s="676"/>
      <c r="BE14" s="676"/>
      <c r="BF14" s="676"/>
      <c r="BG14" s="676"/>
      <c r="BH14" s="676"/>
      <c r="BI14" s="676"/>
      <c r="BJ14" s="676"/>
      <c r="BK14" s="676"/>
      <c r="BL14" s="676"/>
      <c r="BM14" s="676"/>
      <c r="BN14" s="668" t="s">
        <v>183</v>
      </c>
      <c r="BO14" s="676"/>
      <c r="BP14" s="676"/>
      <c r="BQ14" s="676"/>
      <c r="BR14" s="676"/>
      <c r="BS14" s="676"/>
      <c r="BT14" s="676"/>
      <c r="BU14" s="676"/>
      <c r="BV14" s="676"/>
      <c r="BW14" s="676"/>
      <c r="BX14" s="676"/>
      <c r="BY14" s="676"/>
      <c r="BZ14" s="676"/>
      <c r="CA14" s="676"/>
      <c r="CB14" s="676"/>
      <c r="CC14" s="676"/>
      <c r="CD14" s="676"/>
      <c r="CE14" s="676"/>
      <c r="CF14" s="676"/>
      <c r="CG14" s="676"/>
      <c r="CH14" s="668" t="s">
        <v>184</v>
      </c>
      <c r="CI14" s="668"/>
      <c r="CJ14" s="668"/>
      <c r="CK14" s="668"/>
      <c r="CL14" s="668"/>
      <c r="CM14" s="668"/>
      <c r="CN14" s="668"/>
      <c r="CO14" s="668"/>
      <c r="CP14" s="668"/>
      <c r="CQ14" s="668"/>
      <c r="CR14" s="668"/>
      <c r="CS14" s="668"/>
      <c r="CT14" s="668"/>
      <c r="CU14" s="668"/>
      <c r="CV14" s="668"/>
      <c r="CW14" s="668"/>
      <c r="CX14" s="668"/>
      <c r="CY14" s="668"/>
      <c r="CZ14" s="668"/>
      <c r="DA14" s="668" t="s">
        <v>185</v>
      </c>
      <c r="DB14" s="668"/>
      <c r="DC14" s="668"/>
      <c r="DD14" s="668"/>
      <c r="DE14" s="668"/>
      <c r="DF14" s="668"/>
      <c r="DG14" s="668"/>
      <c r="DH14" s="668"/>
      <c r="DI14" s="668"/>
      <c r="DJ14" s="668"/>
      <c r="DK14" s="668"/>
      <c r="DL14" s="668"/>
      <c r="DM14" s="668"/>
      <c r="DN14" s="668"/>
      <c r="DO14" s="668"/>
      <c r="DP14" s="668"/>
      <c r="DQ14" s="668"/>
      <c r="DR14" s="668"/>
      <c r="DS14" s="668"/>
      <c r="DT14" s="670" t="s">
        <v>186</v>
      </c>
      <c r="DU14" s="671"/>
      <c r="DV14" s="671"/>
      <c r="DW14" s="671"/>
      <c r="DX14" s="671"/>
      <c r="DY14" s="671"/>
      <c r="DZ14" s="671"/>
      <c r="EA14" s="671"/>
      <c r="EB14" s="671"/>
      <c r="EC14" s="671"/>
      <c r="ED14" s="671"/>
      <c r="EE14" s="671"/>
      <c r="EF14" s="671"/>
      <c r="EG14" s="671"/>
      <c r="EH14" s="671"/>
      <c r="EI14" s="671"/>
      <c r="EJ14" s="671"/>
      <c r="EK14" s="671"/>
      <c r="EL14" s="671"/>
      <c r="EM14" s="672"/>
      <c r="EN14" s="676" t="s">
        <v>187</v>
      </c>
      <c r="EO14" s="676"/>
      <c r="EP14" s="676"/>
      <c r="EQ14" s="676"/>
      <c r="ER14" s="676"/>
      <c r="ES14" s="676"/>
      <c r="ET14" s="676"/>
      <c r="EU14" s="676"/>
      <c r="EV14" s="676"/>
      <c r="EW14" s="676"/>
      <c r="EX14" s="676"/>
      <c r="EY14" s="676"/>
      <c r="EZ14" s="676"/>
      <c r="FA14" s="676"/>
      <c r="FB14" s="676"/>
      <c r="FC14" s="676"/>
      <c r="FD14" s="676"/>
      <c r="FE14" s="676"/>
      <c r="FF14" s="676"/>
      <c r="FG14" s="676"/>
    </row>
    <row r="15" spans="1:163" s="93" customFormat="1" ht="12">
      <c r="A15" s="660"/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2"/>
      <c r="AS15" s="667"/>
      <c r="AT15" s="676"/>
      <c r="AU15" s="676"/>
      <c r="AV15" s="676"/>
      <c r="AW15" s="676"/>
      <c r="AX15" s="676"/>
      <c r="AY15" s="676"/>
      <c r="AZ15" s="676"/>
      <c r="BA15" s="676"/>
      <c r="BB15" s="676"/>
      <c r="BC15" s="676"/>
      <c r="BD15" s="676"/>
      <c r="BE15" s="676"/>
      <c r="BF15" s="676"/>
      <c r="BG15" s="676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676"/>
      <c r="BS15" s="676"/>
      <c r="BT15" s="676"/>
      <c r="BU15" s="676"/>
      <c r="BV15" s="676"/>
      <c r="BW15" s="676"/>
      <c r="BX15" s="676"/>
      <c r="BY15" s="676"/>
      <c r="BZ15" s="676"/>
      <c r="CA15" s="676"/>
      <c r="CB15" s="676"/>
      <c r="CC15" s="676"/>
      <c r="CD15" s="676"/>
      <c r="CE15" s="676"/>
      <c r="CF15" s="676"/>
      <c r="CG15" s="676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8"/>
      <c r="CT15" s="668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8"/>
      <c r="DM15" s="668"/>
      <c r="DN15" s="668"/>
      <c r="DO15" s="668"/>
      <c r="DP15" s="668"/>
      <c r="DQ15" s="668"/>
      <c r="DR15" s="668"/>
      <c r="DS15" s="668"/>
      <c r="DT15" s="673"/>
      <c r="DU15" s="674"/>
      <c r="DV15" s="674"/>
      <c r="DW15" s="674"/>
      <c r="DX15" s="674"/>
      <c r="DY15" s="674"/>
      <c r="DZ15" s="674"/>
      <c r="EA15" s="674"/>
      <c r="EB15" s="674"/>
      <c r="EC15" s="674"/>
      <c r="ED15" s="674"/>
      <c r="EE15" s="674"/>
      <c r="EF15" s="674"/>
      <c r="EG15" s="674"/>
      <c r="EH15" s="674"/>
      <c r="EI15" s="674"/>
      <c r="EJ15" s="674"/>
      <c r="EK15" s="674"/>
      <c r="EL15" s="674"/>
      <c r="EM15" s="675"/>
      <c r="EN15" s="676"/>
      <c r="EO15" s="676"/>
      <c r="EP15" s="676"/>
      <c r="EQ15" s="676"/>
      <c r="ER15" s="676"/>
      <c r="ES15" s="676"/>
      <c r="ET15" s="676"/>
      <c r="EU15" s="676"/>
      <c r="EV15" s="676"/>
      <c r="EW15" s="676"/>
      <c r="EX15" s="676"/>
      <c r="EY15" s="676"/>
      <c r="EZ15" s="676"/>
      <c r="FA15" s="676"/>
      <c r="FB15" s="676"/>
      <c r="FC15" s="676"/>
      <c r="FD15" s="676"/>
      <c r="FE15" s="676"/>
      <c r="FF15" s="676"/>
      <c r="FG15" s="676"/>
    </row>
    <row r="16" spans="1:163" s="93" customFormat="1" ht="25.5" customHeight="1" thickBot="1">
      <c r="A16" s="663"/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5"/>
      <c r="AS16" s="667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9"/>
      <c r="CI16" s="669"/>
      <c r="CJ16" s="669"/>
      <c r="CK16" s="669"/>
      <c r="CL16" s="669"/>
      <c r="CM16" s="669"/>
      <c r="CN16" s="669"/>
      <c r="CO16" s="669"/>
      <c r="CP16" s="669"/>
      <c r="CQ16" s="669"/>
      <c r="CR16" s="669"/>
      <c r="CS16" s="669"/>
      <c r="CT16" s="669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69"/>
      <c r="DS16" s="669"/>
      <c r="DT16" s="673"/>
      <c r="DU16" s="674"/>
      <c r="DV16" s="674"/>
      <c r="DW16" s="674"/>
      <c r="DX16" s="674"/>
      <c r="DY16" s="674"/>
      <c r="DZ16" s="674"/>
      <c r="EA16" s="674"/>
      <c r="EB16" s="674"/>
      <c r="EC16" s="674"/>
      <c r="ED16" s="674"/>
      <c r="EE16" s="674"/>
      <c r="EF16" s="674"/>
      <c r="EG16" s="674"/>
      <c r="EH16" s="674"/>
      <c r="EI16" s="674"/>
      <c r="EJ16" s="674"/>
      <c r="EK16" s="674"/>
      <c r="EL16" s="674"/>
      <c r="EM16" s="675"/>
      <c r="EN16" s="666"/>
      <c r="EO16" s="666"/>
      <c r="EP16" s="666"/>
      <c r="EQ16" s="666"/>
      <c r="ER16" s="666"/>
      <c r="ES16" s="666"/>
      <c r="ET16" s="666"/>
      <c r="EU16" s="666"/>
      <c r="EV16" s="666"/>
      <c r="EW16" s="666"/>
      <c r="EX16" s="666"/>
      <c r="EY16" s="666"/>
      <c r="EZ16" s="666"/>
      <c r="FA16" s="666"/>
      <c r="FB16" s="666"/>
      <c r="FC16" s="666"/>
      <c r="FD16" s="666"/>
      <c r="FE16" s="666"/>
      <c r="FF16" s="666"/>
      <c r="FG16" s="666"/>
    </row>
    <row r="17" spans="1:163" s="98" customFormat="1" ht="12">
      <c r="A17" s="94"/>
      <c r="B17" s="705" t="s">
        <v>188</v>
      </c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706" t="s">
        <v>42</v>
      </c>
      <c r="AL17" s="706"/>
      <c r="AM17" s="706"/>
      <c r="AN17" s="95" t="s">
        <v>6</v>
      </c>
      <c r="AO17" s="95"/>
      <c r="AP17" s="95"/>
      <c r="AQ17" s="96"/>
      <c r="AR17" s="97"/>
      <c r="AS17" s="707">
        <v>3100</v>
      </c>
      <c r="AT17" s="709">
        <v>2028708</v>
      </c>
      <c r="AU17" s="679"/>
      <c r="AV17" s="679"/>
      <c r="AW17" s="679"/>
      <c r="AX17" s="679"/>
      <c r="AY17" s="679"/>
      <c r="AZ17" s="679"/>
      <c r="BA17" s="679"/>
      <c r="BB17" s="679"/>
      <c r="BC17" s="679"/>
      <c r="BD17" s="679"/>
      <c r="BE17" s="679"/>
      <c r="BF17" s="679"/>
      <c r="BG17" s="679"/>
      <c r="BH17" s="679"/>
      <c r="BI17" s="679"/>
      <c r="BJ17" s="679"/>
      <c r="BK17" s="679"/>
      <c r="BL17" s="679"/>
      <c r="BM17" s="679"/>
      <c r="BN17" s="711" t="s">
        <v>79</v>
      </c>
      <c r="BO17" s="712"/>
      <c r="BP17" s="679">
        <v>0</v>
      </c>
      <c r="BQ17" s="679"/>
      <c r="BR17" s="679"/>
      <c r="BS17" s="679"/>
      <c r="BT17" s="679"/>
      <c r="BU17" s="679"/>
      <c r="BV17" s="679"/>
      <c r="BW17" s="679"/>
      <c r="BX17" s="679"/>
      <c r="BY17" s="679"/>
      <c r="BZ17" s="679"/>
      <c r="CA17" s="679"/>
      <c r="CB17" s="679"/>
      <c r="CC17" s="679"/>
      <c r="CD17" s="679"/>
      <c r="CE17" s="679"/>
      <c r="CF17" s="677" t="s">
        <v>80</v>
      </c>
      <c r="CG17" s="678"/>
      <c r="CH17" s="679">
        <v>11733943</v>
      </c>
      <c r="CI17" s="679"/>
      <c r="CJ17" s="679"/>
      <c r="CK17" s="679"/>
      <c r="CL17" s="679"/>
      <c r="CM17" s="679"/>
      <c r="CN17" s="679"/>
      <c r="CO17" s="679"/>
      <c r="CP17" s="679"/>
      <c r="CQ17" s="679"/>
      <c r="CR17" s="679"/>
      <c r="CS17" s="679"/>
      <c r="CT17" s="679"/>
      <c r="CU17" s="679"/>
      <c r="CV17" s="679"/>
      <c r="CW17" s="679"/>
      <c r="CX17" s="679"/>
      <c r="CY17" s="679"/>
      <c r="CZ17" s="680"/>
      <c r="DA17" s="683">
        <v>94679</v>
      </c>
      <c r="DB17" s="679"/>
      <c r="DC17" s="679"/>
      <c r="DD17" s="679"/>
      <c r="DE17" s="679"/>
      <c r="DF17" s="679"/>
      <c r="DG17" s="679"/>
      <c r="DH17" s="679"/>
      <c r="DI17" s="679"/>
      <c r="DJ17" s="679"/>
      <c r="DK17" s="679"/>
      <c r="DL17" s="679"/>
      <c r="DM17" s="679"/>
      <c r="DN17" s="679"/>
      <c r="DO17" s="679"/>
      <c r="DP17" s="679"/>
      <c r="DQ17" s="679"/>
      <c r="DR17" s="679"/>
      <c r="DS17" s="680"/>
      <c r="DT17" s="685">
        <v>-2323860</v>
      </c>
      <c r="DU17" s="686"/>
      <c r="DV17" s="686"/>
      <c r="DW17" s="686"/>
      <c r="DX17" s="686"/>
      <c r="DY17" s="686"/>
      <c r="DZ17" s="686"/>
      <c r="EA17" s="686"/>
      <c r="EB17" s="686"/>
      <c r="EC17" s="686"/>
      <c r="ED17" s="686"/>
      <c r="EE17" s="686"/>
      <c r="EF17" s="686"/>
      <c r="EG17" s="686"/>
      <c r="EH17" s="686"/>
      <c r="EI17" s="686"/>
      <c r="EJ17" s="686"/>
      <c r="EK17" s="686"/>
      <c r="EL17" s="686"/>
      <c r="EM17" s="687"/>
      <c r="EN17" s="683">
        <f>SUM(AT17:DT17)</f>
        <v>11533470</v>
      </c>
      <c r="EO17" s="679"/>
      <c r="EP17" s="679"/>
      <c r="EQ17" s="679"/>
      <c r="ER17" s="679"/>
      <c r="ES17" s="679"/>
      <c r="ET17" s="679"/>
      <c r="EU17" s="679"/>
      <c r="EV17" s="679"/>
      <c r="EW17" s="679"/>
      <c r="EX17" s="679"/>
      <c r="EY17" s="679"/>
      <c r="EZ17" s="679"/>
      <c r="FA17" s="679"/>
      <c r="FB17" s="679"/>
      <c r="FC17" s="679"/>
      <c r="FD17" s="679"/>
      <c r="FE17" s="679"/>
      <c r="FF17" s="679"/>
      <c r="FG17" s="691"/>
    </row>
    <row r="18" spans="1:163" s="93" customFormat="1" ht="3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102"/>
      <c r="AC18" s="102"/>
      <c r="AD18" s="102"/>
      <c r="AE18" s="101"/>
      <c r="AF18" s="101"/>
      <c r="AG18" s="101"/>
      <c r="AH18" s="101"/>
      <c r="AI18" s="101"/>
      <c r="AJ18" s="101"/>
      <c r="AK18" s="100"/>
      <c r="AL18" s="103"/>
      <c r="AM18" s="103"/>
      <c r="AN18" s="103"/>
      <c r="AO18" s="104"/>
      <c r="AP18" s="104"/>
      <c r="AQ18" s="104"/>
      <c r="AR18" s="100"/>
      <c r="AS18" s="708"/>
      <c r="AT18" s="710"/>
      <c r="AU18" s="681"/>
      <c r="AV18" s="681"/>
      <c r="AW18" s="681"/>
      <c r="AX18" s="681"/>
      <c r="AY18" s="681"/>
      <c r="AZ18" s="681"/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1"/>
      <c r="BM18" s="681"/>
      <c r="BN18" s="105"/>
      <c r="BO18" s="106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8"/>
      <c r="CG18" s="109"/>
      <c r="CH18" s="681"/>
      <c r="CI18" s="681"/>
      <c r="CJ18" s="681"/>
      <c r="CK18" s="681"/>
      <c r="CL18" s="681"/>
      <c r="CM18" s="681"/>
      <c r="CN18" s="681"/>
      <c r="CO18" s="681"/>
      <c r="CP18" s="681"/>
      <c r="CQ18" s="681"/>
      <c r="CR18" s="681"/>
      <c r="CS18" s="681"/>
      <c r="CT18" s="681"/>
      <c r="CU18" s="681"/>
      <c r="CV18" s="681"/>
      <c r="CW18" s="681"/>
      <c r="CX18" s="681"/>
      <c r="CY18" s="681"/>
      <c r="CZ18" s="682"/>
      <c r="DA18" s="684"/>
      <c r="DB18" s="681"/>
      <c r="DC18" s="681"/>
      <c r="DD18" s="681"/>
      <c r="DE18" s="681"/>
      <c r="DF18" s="681"/>
      <c r="DG18" s="681"/>
      <c r="DH18" s="681"/>
      <c r="DI18" s="681"/>
      <c r="DJ18" s="681"/>
      <c r="DK18" s="681"/>
      <c r="DL18" s="681"/>
      <c r="DM18" s="681"/>
      <c r="DN18" s="681"/>
      <c r="DO18" s="681"/>
      <c r="DP18" s="681"/>
      <c r="DQ18" s="681"/>
      <c r="DR18" s="681"/>
      <c r="DS18" s="682"/>
      <c r="DT18" s="688"/>
      <c r="DU18" s="689"/>
      <c r="DV18" s="689"/>
      <c r="DW18" s="689"/>
      <c r="DX18" s="689"/>
      <c r="DY18" s="689"/>
      <c r="DZ18" s="689"/>
      <c r="EA18" s="689"/>
      <c r="EB18" s="689"/>
      <c r="EC18" s="689"/>
      <c r="ED18" s="689"/>
      <c r="EE18" s="689"/>
      <c r="EF18" s="689"/>
      <c r="EG18" s="689"/>
      <c r="EH18" s="689"/>
      <c r="EI18" s="689"/>
      <c r="EJ18" s="689"/>
      <c r="EK18" s="689"/>
      <c r="EL18" s="689"/>
      <c r="EM18" s="690"/>
      <c r="EN18" s="684"/>
      <c r="EO18" s="681"/>
      <c r="EP18" s="681"/>
      <c r="EQ18" s="681"/>
      <c r="ER18" s="681"/>
      <c r="ES18" s="681"/>
      <c r="ET18" s="681"/>
      <c r="EU18" s="681"/>
      <c r="EV18" s="681"/>
      <c r="EW18" s="681"/>
      <c r="EX18" s="681"/>
      <c r="EY18" s="681"/>
      <c r="EZ18" s="681"/>
      <c r="FA18" s="681"/>
      <c r="FB18" s="681"/>
      <c r="FC18" s="681"/>
      <c r="FD18" s="681"/>
      <c r="FE18" s="681"/>
      <c r="FF18" s="681"/>
      <c r="FG18" s="692"/>
    </row>
    <row r="19" spans="1:163" s="93" customFormat="1" ht="12">
      <c r="A19" s="11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Q19" s="100" t="s">
        <v>189</v>
      </c>
      <c r="R19" s="100"/>
      <c r="S19" s="100"/>
      <c r="T19" s="100"/>
      <c r="U19" s="100"/>
      <c r="V19" s="100"/>
      <c r="W19" s="734" t="s">
        <v>30</v>
      </c>
      <c r="X19" s="734"/>
      <c r="Y19" s="734"/>
      <c r="Z19" s="100" t="s">
        <v>6</v>
      </c>
      <c r="AA19" s="100"/>
      <c r="AB19" s="100"/>
      <c r="AC19" s="91"/>
      <c r="AD19" s="91"/>
      <c r="AE19" s="91"/>
      <c r="AF19" s="91"/>
      <c r="AG19" s="91"/>
      <c r="AH19" s="91"/>
      <c r="AI19" s="91"/>
      <c r="AJ19" s="91"/>
      <c r="AK19" s="111"/>
      <c r="AL19" s="111"/>
      <c r="AM19" s="111"/>
      <c r="AN19" s="111"/>
      <c r="AO19" s="111"/>
      <c r="AP19" s="111"/>
      <c r="AQ19" s="111"/>
      <c r="AR19" s="111"/>
      <c r="AS19" s="735">
        <v>3210</v>
      </c>
      <c r="AT19" s="736">
        <v>0</v>
      </c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  <c r="BF19" s="713"/>
      <c r="BG19" s="713"/>
      <c r="BH19" s="713"/>
      <c r="BI19" s="713"/>
      <c r="BJ19" s="713"/>
      <c r="BK19" s="713"/>
      <c r="BL19" s="713"/>
      <c r="BM19" s="728"/>
      <c r="BN19" s="713">
        <v>0</v>
      </c>
      <c r="BO19" s="713"/>
      <c r="BP19" s="713"/>
      <c r="BQ19" s="713"/>
      <c r="BR19" s="713"/>
      <c r="BS19" s="713"/>
      <c r="BT19" s="713"/>
      <c r="BU19" s="713"/>
      <c r="BV19" s="713"/>
      <c r="BW19" s="713"/>
      <c r="BX19" s="713"/>
      <c r="BY19" s="713"/>
      <c r="BZ19" s="713"/>
      <c r="CA19" s="713"/>
      <c r="CB19" s="713"/>
      <c r="CC19" s="713"/>
      <c r="CD19" s="713"/>
      <c r="CE19" s="713"/>
      <c r="CF19" s="713"/>
      <c r="CG19" s="713"/>
      <c r="CH19" s="713">
        <v>0</v>
      </c>
      <c r="CI19" s="713"/>
      <c r="CJ19" s="713"/>
      <c r="CK19" s="713"/>
      <c r="CL19" s="713"/>
      <c r="CM19" s="713"/>
      <c r="CN19" s="713"/>
      <c r="CO19" s="713"/>
      <c r="CP19" s="713"/>
      <c r="CQ19" s="713"/>
      <c r="CR19" s="713"/>
      <c r="CS19" s="713"/>
      <c r="CT19" s="713"/>
      <c r="CU19" s="713"/>
      <c r="CV19" s="713"/>
      <c r="CW19" s="713"/>
      <c r="CX19" s="713"/>
      <c r="CY19" s="713"/>
      <c r="CZ19" s="713"/>
      <c r="DA19" s="713">
        <v>0</v>
      </c>
      <c r="DB19" s="713"/>
      <c r="DC19" s="713"/>
      <c r="DD19" s="713"/>
      <c r="DE19" s="713"/>
      <c r="DF19" s="713"/>
      <c r="DG19" s="713"/>
      <c r="DH19" s="713"/>
      <c r="DI19" s="713"/>
      <c r="DJ19" s="713"/>
      <c r="DK19" s="713"/>
      <c r="DL19" s="713"/>
      <c r="DM19" s="713"/>
      <c r="DN19" s="713"/>
      <c r="DO19" s="713"/>
      <c r="DP19" s="713"/>
      <c r="DQ19" s="713"/>
      <c r="DR19" s="713"/>
      <c r="DS19" s="713"/>
      <c r="DT19" s="715">
        <v>3719727</v>
      </c>
      <c r="DU19" s="715"/>
      <c r="DV19" s="715"/>
      <c r="DW19" s="715"/>
      <c r="DX19" s="715"/>
      <c r="DY19" s="715"/>
      <c r="DZ19" s="715"/>
      <c r="EA19" s="715"/>
      <c r="EB19" s="715"/>
      <c r="EC19" s="715"/>
      <c r="ED19" s="715"/>
      <c r="EE19" s="715"/>
      <c r="EF19" s="715"/>
      <c r="EG19" s="715"/>
      <c r="EH19" s="715"/>
      <c r="EI19" s="715"/>
      <c r="EJ19" s="715"/>
      <c r="EK19" s="715"/>
      <c r="EL19" s="715"/>
      <c r="EM19" s="715"/>
      <c r="EN19" s="715">
        <f>SUM(DT19)</f>
        <v>3719727</v>
      </c>
      <c r="EO19" s="715"/>
      <c r="EP19" s="715"/>
      <c r="EQ19" s="715"/>
      <c r="ER19" s="715"/>
      <c r="ES19" s="715"/>
      <c r="ET19" s="715"/>
      <c r="EU19" s="715"/>
      <c r="EV19" s="715"/>
      <c r="EW19" s="715"/>
      <c r="EX19" s="715"/>
      <c r="EY19" s="715"/>
      <c r="EZ19" s="715"/>
      <c r="FA19" s="715"/>
      <c r="FB19" s="715"/>
      <c r="FC19" s="715"/>
      <c r="FD19" s="715"/>
      <c r="FE19" s="715"/>
      <c r="FF19" s="715"/>
      <c r="FG19" s="717"/>
    </row>
    <row r="20" spans="1:163" s="93" customFormat="1" ht="18" customHeight="1">
      <c r="A20" s="99"/>
      <c r="B20" s="701" t="s">
        <v>190</v>
      </c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8"/>
      <c r="AT20" s="737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714"/>
      <c r="BL20" s="714"/>
      <c r="BM20" s="738"/>
      <c r="BN20" s="714"/>
      <c r="BO20" s="714"/>
      <c r="BP20" s="714"/>
      <c r="BQ20" s="714"/>
      <c r="BR20" s="714"/>
      <c r="BS20" s="714"/>
      <c r="BT20" s="714"/>
      <c r="BU20" s="714"/>
      <c r="BV20" s="714"/>
      <c r="BW20" s="714"/>
      <c r="BX20" s="714"/>
      <c r="BY20" s="714"/>
      <c r="BZ20" s="714"/>
      <c r="CA20" s="714"/>
      <c r="CB20" s="714"/>
      <c r="CC20" s="714"/>
      <c r="CD20" s="714"/>
      <c r="CE20" s="714"/>
      <c r="CF20" s="714"/>
      <c r="CG20" s="714"/>
      <c r="CH20" s="714"/>
      <c r="CI20" s="714"/>
      <c r="CJ20" s="714"/>
      <c r="CK20" s="714"/>
      <c r="CL20" s="714"/>
      <c r="CM20" s="714"/>
      <c r="CN20" s="714"/>
      <c r="CO20" s="714"/>
      <c r="CP20" s="714"/>
      <c r="CQ20" s="714"/>
      <c r="CR20" s="714"/>
      <c r="CS20" s="714"/>
      <c r="CT20" s="714"/>
      <c r="CU20" s="714"/>
      <c r="CV20" s="714"/>
      <c r="CW20" s="714"/>
      <c r="CX20" s="714"/>
      <c r="CY20" s="714"/>
      <c r="CZ20" s="714"/>
      <c r="DA20" s="714"/>
      <c r="DB20" s="714"/>
      <c r="DC20" s="714"/>
      <c r="DD20" s="714"/>
      <c r="DE20" s="714"/>
      <c r="DF20" s="714"/>
      <c r="DG20" s="714"/>
      <c r="DH20" s="714"/>
      <c r="DI20" s="714"/>
      <c r="DJ20" s="714"/>
      <c r="DK20" s="714"/>
      <c r="DL20" s="714"/>
      <c r="DM20" s="714"/>
      <c r="DN20" s="714"/>
      <c r="DO20" s="714"/>
      <c r="DP20" s="714"/>
      <c r="DQ20" s="714"/>
      <c r="DR20" s="714"/>
      <c r="DS20" s="714"/>
      <c r="DT20" s="716"/>
      <c r="DU20" s="716"/>
      <c r="DV20" s="716"/>
      <c r="DW20" s="716"/>
      <c r="DX20" s="716"/>
      <c r="DY20" s="716"/>
      <c r="DZ20" s="716"/>
      <c r="EA20" s="716"/>
      <c r="EB20" s="716"/>
      <c r="EC20" s="716"/>
      <c r="ED20" s="716"/>
      <c r="EE20" s="716"/>
      <c r="EF20" s="716"/>
      <c r="EG20" s="716"/>
      <c r="EH20" s="716"/>
      <c r="EI20" s="716"/>
      <c r="EJ20" s="716"/>
      <c r="EK20" s="716"/>
      <c r="EL20" s="716"/>
      <c r="EM20" s="716"/>
      <c r="EN20" s="716"/>
      <c r="EO20" s="716"/>
      <c r="EP20" s="716"/>
      <c r="EQ20" s="716"/>
      <c r="ER20" s="716"/>
      <c r="ES20" s="716"/>
      <c r="ET20" s="716"/>
      <c r="EU20" s="716"/>
      <c r="EV20" s="716"/>
      <c r="EW20" s="716"/>
      <c r="EX20" s="716"/>
      <c r="EY20" s="716"/>
      <c r="EZ20" s="716"/>
      <c r="FA20" s="716"/>
      <c r="FB20" s="716"/>
      <c r="FC20" s="716"/>
      <c r="FD20" s="716"/>
      <c r="FE20" s="716"/>
      <c r="FF20" s="716"/>
      <c r="FG20" s="718"/>
    </row>
    <row r="21" spans="1:163" s="93" customFormat="1" ht="12">
      <c r="A21" s="112"/>
      <c r="B21" s="719" t="s">
        <v>191</v>
      </c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20">
        <v>3211</v>
      </c>
      <c r="AT21" s="721" t="s">
        <v>192</v>
      </c>
      <c r="AU21" s="722"/>
      <c r="AV21" s="722"/>
      <c r="AW21" s="722"/>
      <c r="AX21" s="722"/>
      <c r="AY21" s="722"/>
      <c r="AZ21" s="722"/>
      <c r="BA21" s="722"/>
      <c r="BB21" s="722"/>
      <c r="BC21" s="722"/>
      <c r="BD21" s="722"/>
      <c r="BE21" s="722"/>
      <c r="BF21" s="722"/>
      <c r="BG21" s="722"/>
      <c r="BH21" s="722"/>
      <c r="BI21" s="722"/>
      <c r="BJ21" s="722"/>
      <c r="BK21" s="722"/>
      <c r="BL21" s="722"/>
      <c r="BM21" s="723"/>
      <c r="BN21" s="727" t="s">
        <v>192</v>
      </c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3"/>
      <c r="CH21" s="727" t="s">
        <v>192</v>
      </c>
      <c r="CI21" s="722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3"/>
      <c r="DA21" s="727" t="s">
        <v>192</v>
      </c>
      <c r="DB21" s="722"/>
      <c r="DC21" s="722"/>
      <c r="DD21" s="722"/>
      <c r="DE21" s="722"/>
      <c r="DF21" s="722"/>
      <c r="DG21" s="722"/>
      <c r="DH21" s="722"/>
      <c r="DI21" s="722"/>
      <c r="DJ21" s="722"/>
      <c r="DK21" s="722"/>
      <c r="DL21" s="722"/>
      <c r="DM21" s="722"/>
      <c r="DN21" s="722"/>
      <c r="DO21" s="722"/>
      <c r="DP21" s="722"/>
      <c r="DQ21" s="722"/>
      <c r="DR21" s="722"/>
      <c r="DS21" s="723"/>
      <c r="DT21" s="729">
        <v>3719727</v>
      </c>
      <c r="DU21" s="730"/>
      <c r="DV21" s="730"/>
      <c r="DW21" s="730"/>
      <c r="DX21" s="730"/>
      <c r="DY21" s="730"/>
      <c r="DZ21" s="730"/>
      <c r="EA21" s="730"/>
      <c r="EB21" s="730"/>
      <c r="EC21" s="730"/>
      <c r="ED21" s="730"/>
      <c r="EE21" s="730"/>
      <c r="EF21" s="730"/>
      <c r="EG21" s="730"/>
      <c r="EH21" s="730"/>
      <c r="EI21" s="730"/>
      <c r="EJ21" s="730"/>
      <c r="EK21" s="730"/>
      <c r="EL21" s="730"/>
      <c r="EM21" s="731"/>
      <c r="EN21" s="729">
        <f>SUM(DT21)</f>
        <v>3719727</v>
      </c>
      <c r="EO21" s="730"/>
      <c r="EP21" s="730"/>
      <c r="EQ21" s="730"/>
      <c r="ER21" s="730"/>
      <c r="ES21" s="730"/>
      <c r="ET21" s="730"/>
      <c r="EU21" s="730"/>
      <c r="EV21" s="730"/>
      <c r="EW21" s="730"/>
      <c r="EX21" s="730"/>
      <c r="EY21" s="730"/>
      <c r="EZ21" s="730"/>
      <c r="FA21" s="730"/>
      <c r="FB21" s="730"/>
      <c r="FC21" s="730"/>
      <c r="FD21" s="730"/>
      <c r="FE21" s="730"/>
      <c r="FF21" s="730"/>
      <c r="FG21" s="732"/>
    </row>
    <row r="22" spans="1:163" s="93" customFormat="1" ht="12" customHeight="1">
      <c r="A22" s="99"/>
      <c r="B22" s="733" t="s">
        <v>193</v>
      </c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08"/>
      <c r="AT22" s="724"/>
      <c r="AU22" s="725"/>
      <c r="AV22" s="725"/>
      <c r="AW22" s="725"/>
      <c r="AX22" s="725"/>
      <c r="AY22" s="725"/>
      <c r="AZ22" s="725"/>
      <c r="BA22" s="725"/>
      <c r="BB22" s="725"/>
      <c r="BC22" s="725"/>
      <c r="BD22" s="725"/>
      <c r="BE22" s="725"/>
      <c r="BF22" s="725"/>
      <c r="BG22" s="725"/>
      <c r="BH22" s="725"/>
      <c r="BI22" s="725"/>
      <c r="BJ22" s="725"/>
      <c r="BK22" s="725"/>
      <c r="BL22" s="725"/>
      <c r="BM22" s="726"/>
      <c r="BN22" s="728"/>
      <c r="BO22" s="725"/>
      <c r="BP22" s="725"/>
      <c r="BQ22" s="725"/>
      <c r="BR22" s="725"/>
      <c r="BS22" s="725"/>
      <c r="BT22" s="725"/>
      <c r="BU22" s="725"/>
      <c r="BV22" s="725"/>
      <c r="BW22" s="725"/>
      <c r="BX22" s="725"/>
      <c r="BY22" s="725"/>
      <c r="BZ22" s="725"/>
      <c r="CA22" s="725"/>
      <c r="CB22" s="725"/>
      <c r="CC22" s="725"/>
      <c r="CD22" s="725"/>
      <c r="CE22" s="725"/>
      <c r="CF22" s="725"/>
      <c r="CG22" s="726"/>
      <c r="CH22" s="728"/>
      <c r="CI22" s="725"/>
      <c r="CJ22" s="725"/>
      <c r="CK22" s="725"/>
      <c r="CL22" s="725"/>
      <c r="CM22" s="725"/>
      <c r="CN22" s="725"/>
      <c r="CO22" s="725"/>
      <c r="CP22" s="725"/>
      <c r="CQ22" s="725"/>
      <c r="CR22" s="725"/>
      <c r="CS22" s="725"/>
      <c r="CT22" s="725"/>
      <c r="CU22" s="725"/>
      <c r="CV22" s="725"/>
      <c r="CW22" s="725"/>
      <c r="CX22" s="725"/>
      <c r="CY22" s="725"/>
      <c r="CZ22" s="726"/>
      <c r="DA22" s="728"/>
      <c r="DB22" s="725"/>
      <c r="DC22" s="725"/>
      <c r="DD22" s="725"/>
      <c r="DE22" s="725"/>
      <c r="DF22" s="725"/>
      <c r="DG22" s="725"/>
      <c r="DH22" s="725"/>
      <c r="DI22" s="725"/>
      <c r="DJ22" s="725"/>
      <c r="DK22" s="725"/>
      <c r="DL22" s="725"/>
      <c r="DM22" s="725"/>
      <c r="DN22" s="725"/>
      <c r="DO22" s="725"/>
      <c r="DP22" s="725"/>
      <c r="DQ22" s="725"/>
      <c r="DR22" s="725"/>
      <c r="DS22" s="726"/>
      <c r="DT22" s="684"/>
      <c r="DU22" s="681"/>
      <c r="DV22" s="681"/>
      <c r="DW22" s="681"/>
      <c r="DX22" s="681"/>
      <c r="DY22" s="681"/>
      <c r="DZ22" s="681"/>
      <c r="EA22" s="681"/>
      <c r="EB22" s="681"/>
      <c r="EC22" s="681"/>
      <c r="ED22" s="681"/>
      <c r="EE22" s="681"/>
      <c r="EF22" s="681"/>
      <c r="EG22" s="681"/>
      <c r="EH22" s="681"/>
      <c r="EI22" s="681"/>
      <c r="EJ22" s="681"/>
      <c r="EK22" s="681"/>
      <c r="EL22" s="681"/>
      <c r="EM22" s="682"/>
      <c r="EN22" s="684"/>
      <c r="EO22" s="681"/>
      <c r="EP22" s="681"/>
      <c r="EQ22" s="681"/>
      <c r="ER22" s="681"/>
      <c r="ES22" s="681"/>
      <c r="ET22" s="681"/>
      <c r="EU22" s="681"/>
      <c r="EV22" s="681"/>
      <c r="EW22" s="681"/>
      <c r="EX22" s="681"/>
      <c r="EY22" s="681"/>
      <c r="EZ22" s="681"/>
      <c r="FA22" s="681"/>
      <c r="FB22" s="681"/>
      <c r="FC22" s="681"/>
      <c r="FD22" s="681"/>
      <c r="FE22" s="681"/>
      <c r="FF22" s="681"/>
      <c r="FG22" s="692"/>
    </row>
    <row r="23" spans="1:163" s="93" customFormat="1" ht="12">
      <c r="A23" s="99"/>
      <c r="B23" s="739" t="s">
        <v>194</v>
      </c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113">
        <v>3212</v>
      </c>
      <c r="AT23" s="737" t="s">
        <v>192</v>
      </c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14"/>
      <c r="BH23" s="714"/>
      <c r="BI23" s="714"/>
      <c r="BJ23" s="714"/>
      <c r="BK23" s="714"/>
      <c r="BL23" s="714"/>
      <c r="BM23" s="738"/>
      <c r="BN23" s="714" t="s">
        <v>192</v>
      </c>
      <c r="BO23" s="714"/>
      <c r="BP23" s="714"/>
      <c r="BQ23" s="714"/>
      <c r="BR23" s="714"/>
      <c r="BS23" s="714"/>
      <c r="BT23" s="714"/>
      <c r="BU23" s="714"/>
      <c r="BV23" s="714"/>
      <c r="BW23" s="714"/>
      <c r="BX23" s="714"/>
      <c r="BY23" s="714"/>
      <c r="BZ23" s="714"/>
      <c r="CA23" s="714"/>
      <c r="CB23" s="714"/>
      <c r="CC23" s="714"/>
      <c r="CD23" s="714"/>
      <c r="CE23" s="714"/>
      <c r="CF23" s="714"/>
      <c r="CG23" s="714"/>
      <c r="CH23" s="714">
        <v>0</v>
      </c>
      <c r="CI23" s="714"/>
      <c r="CJ23" s="714"/>
      <c r="CK23" s="714"/>
      <c r="CL23" s="714"/>
      <c r="CM23" s="714"/>
      <c r="CN23" s="714"/>
      <c r="CO23" s="714"/>
      <c r="CP23" s="714"/>
      <c r="CQ23" s="714"/>
      <c r="CR23" s="714"/>
      <c r="CS23" s="714"/>
      <c r="CT23" s="714"/>
      <c r="CU23" s="714"/>
      <c r="CV23" s="714"/>
      <c r="CW23" s="714"/>
      <c r="CX23" s="714"/>
      <c r="CY23" s="714"/>
      <c r="CZ23" s="714"/>
      <c r="DA23" s="714" t="s">
        <v>192</v>
      </c>
      <c r="DB23" s="714"/>
      <c r="DC23" s="714"/>
      <c r="DD23" s="714"/>
      <c r="DE23" s="714"/>
      <c r="DF23" s="714"/>
      <c r="DG23" s="714"/>
      <c r="DH23" s="714"/>
      <c r="DI23" s="714"/>
      <c r="DJ23" s="714"/>
      <c r="DK23" s="714"/>
      <c r="DL23" s="714"/>
      <c r="DM23" s="714"/>
      <c r="DN23" s="714"/>
      <c r="DO23" s="714"/>
      <c r="DP23" s="714"/>
      <c r="DQ23" s="714"/>
      <c r="DR23" s="714"/>
      <c r="DS23" s="714"/>
      <c r="DT23" s="714" t="s">
        <v>192</v>
      </c>
      <c r="DU23" s="714"/>
      <c r="DV23" s="714"/>
      <c r="DW23" s="714"/>
      <c r="DX23" s="714"/>
      <c r="DY23" s="714"/>
      <c r="DZ23" s="714"/>
      <c r="EA23" s="714"/>
      <c r="EB23" s="714"/>
      <c r="EC23" s="714"/>
      <c r="ED23" s="714"/>
      <c r="EE23" s="714"/>
      <c r="EF23" s="714"/>
      <c r="EG23" s="714"/>
      <c r="EH23" s="714"/>
      <c r="EI23" s="714"/>
      <c r="EJ23" s="714"/>
      <c r="EK23" s="714"/>
      <c r="EL23" s="714"/>
      <c r="EM23" s="714"/>
      <c r="EN23" s="714">
        <v>0</v>
      </c>
      <c r="EO23" s="714"/>
      <c r="EP23" s="714"/>
      <c r="EQ23" s="714"/>
      <c r="ER23" s="714"/>
      <c r="ES23" s="714"/>
      <c r="ET23" s="714"/>
      <c r="EU23" s="714"/>
      <c r="EV23" s="714"/>
      <c r="EW23" s="714"/>
      <c r="EX23" s="714"/>
      <c r="EY23" s="714"/>
      <c r="EZ23" s="714"/>
      <c r="FA23" s="714"/>
      <c r="FB23" s="714"/>
      <c r="FC23" s="714"/>
      <c r="FD23" s="714"/>
      <c r="FE23" s="714"/>
      <c r="FF23" s="714"/>
      <c r="FG23" s="740"/>
    </row>
    <row r="24" spans="1:163" s="93" customFormat="1" ht="24" customHeight="1">
      <c r="A24" s="99"/>
      <c r="B24" s="741" t="s">
        <v>195</v>
      </c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114">
        <v>3213</v>
      </c>
      <c r="AT24" s="737" t="s">
        <v>192</v>
      </c>
      <c r="AU24" s="714"/>
      <c r="AV24" s="714"/>
      <c r="AW24" s="714"/>
      <c r="AX24" s="714"/>
      <c r="AY24" s="714"/>
      <c r="AZ24" s="714"/>
      <c r="BA24" s="714"/>
      <c r="BB24" s="714"/>
      <c r="BC24" s="714"/>
      <c r="BD24" s="714"/>
      <c r="BE24" s="714"/>
      <c r="BF24" s="714"/>
      <c r="BG24" s="714"/>
      <c r="BH24" s="714"/>
      <c r="BI24" s="714"/>
      <c r="BJ24" s="714"/>
      <c r="BK24" s="714"/>
      <c r="BL24" s="714"/>
      <c r="BM24" s="738"/>
      <c r="BN24" s="714" t="s">
        <v>192</v>
      </c>
      <c r="BO24" s="714"/>
      <c r="BP24" s="714"/>
      <c r="BQ24" s="714"/>
      <c r="BR24" s="714"/>
      <c r="BS24" s="714"/>
      <c r="BT24" s="714"/>
      <c r="BU24" s="714"/>
      <c r="BV24" s="714"/>
      <c r="BW24" s="714"/>
      <c r="BX24" s="714"/>
      <c r="BY24" s="714"/>
      <c r="BZ24" s="714"/>
      <c r="CA24" s="714"/>
      <c r="CB24" s="714"/>
      <c r="CC24" s="714"/>
      <c r="CD24" s="714"/>
      <c r="CE24" s="714"/>
      <c r="CF24" s="714"/>
      <c r="CG24" s="714"/>
      <c r="CH24" s="714">
        <v>0</v>
      </c>
      <c r="CI24" s="714"/>
      <c r="CJ24" s="714"/>
      <c r="CK24" s="714"/>
      <c r="CL24" s="714"/>
      <c r="CM24" s="714"/>
      <c r="CN24" s="714"/>
      <c r="CO24" s="714"/>
      <c r="CP24" s="714"/>
      <c r="CQ24" s="714"/>
      <c r="CR24" s="714"/>
      <c r="CS24" s="714"/>
      <c r="CT24" s="714"/>
      <c r="CU24" s="714"/>
      <c r="CV24" s="714"/>
      <c r="CW24" s="714"/>
      <c r="CX24" s="714"/>
      <c r="CY24" s="714"/>
      <c r="CZ24" s="714"/>
      <c r="DA24" s="714" t="s">
        <v>192</v>
      </c>
      <c r="DB24" s="714"/>
      <c r="DC24" s="714"/>
      <c r="DD24" s="714"/>
      <c r="DE24" s="714"/>
      <c r="DF24" s="714"/>
      <c r="DG24" s="714"/>
      <c r="DH24" s="714"/>
      <c r="DI24" s="714"/>
      <c r="DJ24" s="714"/>
      <c r="DK24" s="714"/>
      <c r="DL24" s="714"/>
      <c r="DM24" s="714"/>
      <c r="DN24" s="714"/>
      <c r="DO24" s="714"/>
      <c r="DP24" s="714"/>
      <c r="DQ24" s="714"/>
      <c r="DR24" s="714"/>
      <c r="DS24" s="714"/>
      <c r="DT24" s="714">
        <v>0</v>
      </c>
      <c r="DU24" s="714"/>
      <c r="DV24" s="714"/>
      <c r="DW24" s="714"/>
      <c r="DX24" s="714"/>
      <c r="DY24" s="714"/>
      <c r="DZ24" s="714"/>
      <c r="EA24" s="714"/>
      <c r="EB24" s="714"/>
      <c r="EC24" s="714"/>
      <c r="ED24" s="714"/>
      <c r="EE24" s="714"/>
      <c r="EF24" s="714"/>
      <c r="EG24" s="714"/>
      <c r="EH24" s="714"/>
      <c r="EI24" s="714"/>
      <c r="EJ24" s="714"/>
      <c r="EK24" s="714"/>
      <c r="EL24" s="714"/>
      <c r="EM24" s="714"/>
      <c r="EN24" s="714">
        <v>0</v>
      </c>
      <c r="EO24" s="714"/>
      <c r="EP24" s="714"/>
      <c r="EQ24" s="714"/>
      <c r="ER24" s="714"/>
      <c r="ES24" s="714"/>
      <c r="ET24" s="714"/>
      <c r="EU24" s="714"/>
      <c r="EV24" s="714"/>
      <c r="EW24" s="714"/>
      <c r="EX24" s="714"/>
      <c r="EY24" s="714"/>
      <c r="EZ24" s="714"/>
      <c r="FA24" s="714"/>
      <c r="FB24" s="714"/>
      <c r="FC24" s="714"/>
      <c r="FD24" s="714"/>
      <c r="FE24" s="714"/>
      <c r="FF24" s="714"/>
      <c r="FG24" s="740"/>
    </row>
    <row r="25" spans="1:163" s="93" customFormat="1" ht="12">
      <c r="A25" s="115"/>
      <c r="B25" s="739" t="s">
        <v>196</v>
      </c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113">
        <v>3214</v>
      </c>
      <c r="AT25" s="737">
        <v>0</v>
      </c>
      <c r="AU25" s="714"/>
      <c r="AV25" s="714"/>
      <c r="AW25" s="714"/>
      <c r="AX25" s="714"/>
      <c r="AY25" s="714"/>
      <c r="AZ25" s="714"/>
      <c r="BA25" s="714"/>
      <c r="BB25" s="714"/>
      <c r="BC25" s="714"/>
      <c r="BD25" s="714"/>
      <c r="BE25" s="714"/>
      <c r="BF25" s="714"/>
      <c r="BG25" s="714"/>
      <c r="BH25" s="714"/>
      <c r="BI25" s="714"/>
      <c r="BJ25" s="714"/>
      <c r="BK25" s="714"/>
      <c r="BL25" s="714"/>
      <c r="BM25" s="738"/>
      <c r="BN25" s="714">
        <v>0</v>
      </c>
      <c r="BO25" s="714"/>
      <c r="BP25" s="714"/>
      <c r="BQ25" s="714"/>
      <c r="BR25" s="714"/>
      <c r="BS25" s="714"/>
      <c r="BT25" s="714"/>
      <c r="BU25" s="714"/>
      <c r="BV25" s="714"/>
      <c r="BW25" s="714"/>
      <c r="BX25" s="714"/>
      <c r="BY25" s="714"/>
      <c r="BZ25" s="714"/>
      <c r="CA25" s="714"/>
      <c r="CB25" s="714"/>
      <c r="CC25" s="714"/>
      <c r="CD25" s="714"/>
      <c r="CE25" s="714"/>
      <c r="CF25" s="714"/>
      <c r="CG25" s="714"/>
      <c r="CH25" s="714">
        <v>0</v>
      </c>
      <c r="CI25" s="714"/>
      <c r="CJ25" s="714"/>
      <c r="CK25" s="714"/>
      <c r="CL25" s="714"/>
      <c r="CM25" s="714"/>
      <c r="CN25" s="714"/>
      <c r="CO25" s="714"/>
      <c r="CP25" s="714"/>
      <c r="CQ25" s="714"/>
      <c r="CR25" s="714"/>
      <c r="CS25" s="714"/>
      <c r="CT25" s="714"/>
      <c r="CU25" s="714"/>
      <c r="CV25" s="714"/>
      <c r="CW25" s="714"/>
      <c r="CX25" s="714"/>
      <c r="CY25" s="714"/>
      <c r="CZ25" s="714"/>
      <c r="DA25" s="714" t="s">
        <v>192</v>
      </c>
      <c r="DB25" s="714"/>
      <c r="DC25" s="714"/>
      <c r="DD25" s="714"/>
      <c r="DE25" s="714"/>
      <c r="DF25" s="714"/>
      <c r="DG25" s="714"/>
      <c r="DH25" s="714"/>
      <c r="DI25" s="714"/>
      <c r="DJ25" s="714"/>
      <c r="DK25" s="714"/>
      <c r="DL25" s="714"/>
      <c r="DM25" s="714"/>
      <c r="DN25" s="714"/>
      <c r="DO25" s="714"/>
      <c r="DP25" s="714"/>
      <c r="DQ25" s="714"/>
      <c r="DR25" s="714"/>
      <c r="DS25" s="714"/>
      <c r="DT25" s="714" t="s">
        <v>192</v>
      </c>
      <c r="DU25" s="714"/>
      <c r="DV25" s="714"/>
      <c r="DW25" s="714"/>
      <c r="DX25" s="714"/>
      <c r="DY25" s="714"/>
      <c r="DZ25" s="714"/>
      <c r="EA25" s="714"/>
      <c r="EB25" s="714"/>
      <c r="EC25" s="714"/>
      <c r="ED25" s="714"/>
      <c r="EE25" s="714"/>
      <c r="EF25" s="714"/>
      <c r="EG25" s="714"/>
      <c r="EH25" s="714"/>
      <c r="EI25" s="714"/>
      <c r="EJ25" s="714"/>
      <c r="EK25" s="714"/>
      <c r="EL25" s="714"/>
      <c r="EM25" s="714"/>
      <c r="EN25" s="714">
        <v>0</v>
      </c>
      <c r="EO25" s="714"/>
      <c r="EP25" s="714"/>
      <c r="EQ25" s="714"/>
      <c r="ER25" s="714"/>
      <c r="ES25" s="714"/>
      <c r="ET25" s="714"/>
      <c r="EU25" s="714"/>
      <c r="EV25" s="714"/>
      <c r="EW25" s="714"/>
      <c r="EX25" s="714"/>
      <c r="EY25" s="714"/>
      <c r="EZ25" s="714"/>
      <c r="FA25" s="714"/>
      <c r="FB25" s="714"/>
      <c r="FC25" s="714"/>
      <c r="FD25" s="714"/>
      <c r="FE25" s="714"/>
      <c r="FF25" s="714"/>
      <c r="FG25" s="740"/>
    </row>
    <row r="26" spans="1:163" s="93" customFormat="1" ht="12">
      <c r="A26" s="115"/>
      <c r="B26" s="739" t="s">
        <v>197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113">
        <v>3215</v>
      </c>
      <c r="AT26" s="737">
        <v>0</v>
      </c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H26" s="714"/>
      <c r="BI26" s="714"/>
      <c r="BJ26" s="714"/>
      <c r="BK26" s="714"/>
      <c r="BL26" s="714"/>
      <c r="BM26" s="738"/>
      <c r="BN26" s="714" t="s">
        <v>192</v>
      </c>
      <c r="BO26" s="714"/>
      <c r="BP26" s="714"/>
      <c r="BQ26" s="714"/>
      <c r="BR26" s="714"/>
      <c r="BS26" s="714"/>
      <c r="BT26" s="714"/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>
        <v>0</v>
      </c>
      <c r="CI26" s="714"/>
      <c r="CJ26" s="714"/>
      <c r="CK26" s="714"/>
      <c r="CL26" s="714"/>
      <c r="CM26" s="714"/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/>
      <c r="CY26" s="714"/>
      <c r="CZ26" s="714"/>
      <c r="DA26" s="714" t="s">
        <v>192</v>
      </c>
      <c r="DB26" s="714"/>
      <c r="DC26" s="714"/>
      <c r="DD26" s="714"/>
      <c r="DE26" s="714"/>
      <c r="DF26" s="714"/>
      <c r="DG26" s="714"/>
      <c r="DH26" s="714"/>
      <c r="DI26" s="714"/>
      <c r="DJ26" s="714"/>
      <c r="DK26" s="714"/>
      <c r="DL26" s="714"/>
      <c r="DM26" s="714"/>
      <c r="DN26" s="714"/>
      <c r="DO26" s="714"/>
      <c r="DP26" s="714"/>
      <c r="DQ26" s="714"/>
      <c r="DR26" s="714"/>
      <c r="DS26" s="714"/>
      <c r="DT26" s="714">
        <v>0</v>
      </c>
      <c r="DU26" s="714"/>
      <c r="DV26" s="714"/>
      <c r="DW26" s="714"/>
      <c r="DX26" s="714"/>
      <c r="DY26" s="714"/>
      <c r="DZ26" s="714"/>
      <c r="EA26" s="714"/>
      <c r="EB26" s="714"/>
      <c r="EC26" s="714"/>
      <c r="ED26" s="714"/>
      <c r="EE26" s="714"/>
      <c r="EF26" s="714"/>
      <c r="EG26" s="714"/>
      <c r="EH26" s="714"/>
      <c r="EI26" s="714"/>
      <c r="EJ26" s="714"/>
      <c r="EK26" s="714"/>
      <c r="EL26" s="714"/>
      <c r="EM26" s="714"/>
      <c r="EN26" s="714" t="s">
        <v>192</v>
      </c>
      <c r="EO26" s="714"/>
      <c r="EP26" s="714"/>
      <c r="EQ26" s="714"/>
      <c r="ER26" s="714"/>
      <c r="ES26" s="714"/>
      <c r="ET26" s="714"/>
      <c r="EU26" s="714"/>
      <c r="EV26" s="714"/>
      <c r="EW26" s="714"/>
      <c r="EX26" s="714"/>
      <c r="EY26" s="714"/>
      <c r="EZ26" s="714"/>
      <c r="FA26" s="714"/>
      <c r="FB26" s="714"/>
      <c r="FC26" s="714"/>
      <c r="FD26" s="714"/>
      <c r="FE26" s="714"/>
      <c r="FF26" s="714"/>
      <c r="FG26" s="740"/>
    </row>
    <row r="27" spans="1:163" s="93" customFormat="1" ht="12" customHeight="1" thickBot="1">
      <c r="A27" s="112"/>
      <c r="B27" s="742" t="s">
        <v>198</v>
      </c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742"/>
      <c r="AN27" s="742"/>
      <c r="AO27" s="742"/>
      <c r="AP27" s="742"/>
      <c r="AQ27" s="742"/>
      <c r="AR27" s="742"/>
      <c r="AS27" s="116">
        <v>3216</v>
      </c>
      <c r="AT27" s="743">
        <v>0</v>
      </c>
      <c r="AU27" s="744"/>
      <c r="AV27" s="744"/>
      <c r="AW27" s="744"/>
      <c r="AX27" s="744"/>
      <c r="AY27" s="744"/>
      <c r="AZ27" s="744"/>
      <c r="BA27" s="744"/>
      <c r="BB27" s="744"/>
      <c r="BC27" s="744"/>
      <c r="BD27" s="744"/>
      <c r="BE27" s="744"/>
      <c r="BF27" s="744"/>
      <c r="BG27" s="744"/>
      <c r="BH27" s="744"/>
      <c r="BI27" s="744"/>
      <c r="BJ27" s="744"/>
      <c r="BK27" s="744"/>
      <c r="BL27" s="744"/>
      <c r="BM27" s="745"/>
      <c r="BN27" s="744">
        <v>0</v>
      </c>
      <c r="BO27" s="744"/>
      <c r="BP27" s="744"/>
      <c r="BQ27" s="744"/>
      <c r="BR27" s="744"/>
      <c r="BS27" s="744"/>
      <c r="BT27" s="744"/>
      <c r="BU27" s="744"/>
      <c r="BV27" s="744"/>
      <c r="BW27" s="744"/>
      <c r="BX27" s="744"/>
      <c r="BY27" s="744"/>
      <c r="BZ27" s="744"/>
      <c r="CA27" s="744"/>
      <c r="CB27" s="744"/>
      <c r="CC27" s="744"/>
      <c r="CD27" s="744"/>
      <c r="CE27" s="744"/>
      <c r="CF27" s="744"/>
      <c r="CG27" s="744"/>
      <c r="CH27" s="744">
        <v>0</v>
      </c>
      <c r="CI27" s="744"/>
      <c r="CJ27" s="744"/>
      <c r="CK27" s="744"/>
      <c r="CL27" s="744"/>
      <c r="CM27" s="744"/>
      <c r="CN27" s="744"/>
      <c r="CO27" s="744"/>
      <c r="CP27" s="744"/>
      <c r="CQ27" s="744"/>
      <c r="CR27" s="744"/>
      <c r="CS27" s="744"/>
      <c r="CT27" s="744"/>
      <c r="CU27" s="744"/>
      <c r="CV27" s="744"/>
      <c r="CW27" s="744"/>
      <c r="CX27" s="744"/>
      <c r="CY27" s="744"/>
      <c r="CZ27" s="744"/>
      <c r="DA27" s="744">
        <v>0</v>
      </c>
      <c r="DB27" s="744"/>
      <c r="DC27" s="744"/>
      <c r="DD27" s="744"/>
      <c r="DE27" s="744"/>
      <c r="DF27" s="744"/>
      <c r="DG27" s="744"/>
      <c r="DH27" s="744"/>
      <c r="DI27" s="744"/>
      <c r="DJ27" s="744"/>
      <c r="DK27" s="744"/>
      <c r="DL27" s="744"/>
      <c r="DM27" s="744"/>
      <c r="DN27" s="744"/>
      <c r="DO27" s="744"/>
      <c r="DP27" s="744"/>
      <c r="DQ27" s="744"/>
      <c r="DR27" s="744"/>
      <c r="DS27" s="744"/>
      <c r="DT27" s="744">
        <v>0</v>
      </c>
      <c r="DU27" s="744"/>
      <c r="DV27" s="744"/>
      <c r="DW27" s="744"/>
      <c r="DX27" s="744"/>
      <c r="DY27" s="744"/>
      <c r="DZ27" s="744"/>
      <c r="EA27" s="744"/>
      <c r="EB27" s="744"/>
      <c r="EC27" s="744"/>
      <c r="ED27" s="744"/>
      <c r="EE27" s="744"/>
      <c r="EF27" s="744"/>
      <c r="EG27" s="744"/>
      <c r="EH27" s="744"/>
      <c r="EI27" s="744"/>
      <c r="EJ27" s="744"/>
      <c r="EK27" s="744"/>
      <c r="EL27" s="744"/>
      <c r="EM27" s="744"/>
      <c r="EN27" s="744">
        <v>0</v>
      </c>
      <c r="EO27" s="744"/>
      <c r="EP27" s="744"/>
      <c r="EQ27" s="744"/>
      <c r="ER27" s="744"/>
      <c r="ES27" s="744"/>
      <c r="ET27" s="744"/>
      <c r="EU27" s="744"/>
      <c r="EV27" s="744"/>
      <c r="EW27" s="744"/>
      <c r="EX27" s="744"/>
      <c r="EY27" s="744"/>
      <c r="EZ27" s="744"/>
      <c r="FA27" s="744"/>
      <c r="FB27" s="744"/>
      <c r="FC27" s="744"/>
      <c r="FD27" s="744"/>
      <c r="FE27" s="744"/>
      <c r="FF27" s="744"/>
      <c r="FG27" s="746"/>
    </row>
    <row r="28" spans="1:163" s="93" customFormat="1" ht="12">
      <c r="A28" s="117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118" t="s">
        <v>199</v>
      </c>
    </row>
    <row r="29" spans="1:163" s="93" customFormat="1" ht="6" customHeight="1">
      <c r="A29" s="10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118"/>
    </row>
    <row r="30" spans="1:163" s="93" customFormat="1" ht="12" customHeight="1">
      <c r="A30" s="657" t="s">
        <v>181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9"/>
      <c r="AS30" s="666" t="s">
        <v>133</v>
      </c>
      <c r="AT30" s="676" t="s">
        <v>182</v>
      </c>
      <c r="AU30" s="676"/>
      <c r="AV30" s="676"/>
      <c r="AW30" s="676"/>
      <c r="AX30" s="676"/>
      <c r="AY30" s="676"/>
      <c r="AZ30" s="676"/>
      <c r="BA30" s="676"/>
      <c r="BB30" s="676"/>
      <c r="BC30" s="676"/>
      <c r="BD30" s="676"/>
      <c r="BE30" s="676"/>
      <c r="BF30" s="676"/>
      <c r="BG30" s="676"/>
      <c r="BH30" s="676"/>
      <c r="BI30" s="676"/>
      <c r="BJ30" s="676"/>
      <c r="BK30" s="676"/>
      <c r="BL30" s="676"/>
      <c r="BM30" s="676"/>
      <c r="BN30" s="668" t="s">
        <v>183</v>
      </c>
      <c r="BO30" s="676"/>
      <c r="BP30" s="676"/>
      <c r="BQ30" s="676"/>
      <c r="BR30" s="676"/>
      <c r="BS30" s="676"/>
      <c r="BT30" s="676"/>
      <c r="BU30" s="676"/>
      <c r="BV30" s="676"/>
      <c r="BW30" s="676"/>
      <c r="BX30" s="676"/>
      <c r="BY30" s="676"/>
      <c r="BZ30" s="676"/>
      <c r="CA30" s="676"/>
      <c r="CB30" s="676"/>
      <c r="CC30" s="676"/>
      <c r="CD30" s="676"/>
      <c r="CE30" s="676"/>
      <c r="CF30" s="676"/>
      <c r="CG30" s="676"/>
      <c r="CH30" s="668" t="s">
        <v>200</v>
      </c>
      <c r="CI30" s="668"/>
      <c r="CJ30" s="668"/>
      <c r="CK30" s="668"/>
      <c r="CL30" s="668"/>
      <c r="CM30" s="668"/>
      <c r="CN30" s="668"/>
      <c r="CO30" s="668"/>
      <c r="CP30" s="668"/>
      <c r="CQ30" s="668"/>
      <c r="CR30" s="668"/>
      <c r="CS30" s="668"/>
      <c r="CT30" s="668"/>
      <c r="CU30" s="668"/>
      <c r="CV30" s="668"/>
      <c r="CW30" s="668"/>
      <c r="CX30" s="668"/>
      <c r="CY30" s="668"/>
      <c r="CZ30" s="668"/>
      <c r="DA30" s="668" t="s">
        <v>83</v>
      </c>
      <c r="DB30" s="668"/>
      <c r="DC30" s="668"/>
      <c r="DD30" s="668"/>
      <c r="DE30" s="668"/>
      <c r="DF30" s="668"/>
      <c r="DG30" s="668"/>
      <c r="DH30" s="668"/>
      <c r="DI30" s="668"/>
      <c r="DJ30" s="668"/>
      <c r="DK30" s="668"/>
      <c r="DL30" s="668"/>
      <c r="DM30" s="668"/>
      <c r="DN30" s="668"/>
      <c r="DO30" s="668"/>
      <c r="DP30" s="668"/>
      <c r="DQ30" s="668"/>
      <c r="DR30" s="668"/>
      <c r="DS30" s="668"/>
      <c r="DT30" s="670" t="s">
        <v>186</v>
      </c>
      <c r="DU30" s="671"/>
      <c r="DV30" s="671"/>
      <c r="DW30" s="671"/>
      <c r="DX30" s="671"/>
      <c r="DY30" s="671"/>
      <c r="DZ30" s="671"/>
      <c r="EA30" s="671"/>
      <c r="EB30" s="671"/>
      <c r="EC30" s="671"/>
      <c r="ED30" s="671"/>
      <c r="EE30" s="671"/>
      <c r="EF30" s="671"/>
      <c r="EG30" s="671"/>
      <c r="EH30" s="671"/>
      <c r="EI30" s="671"/>
      <c r="EJ30" s="671"/>
      <c r="EK30" s="671"/>
      <c r="EL30" s="671"/>
      <c r="EM30" s="672"/>
      <c r="EN30" s="676" t="s">
        <v>187</v>
      </c>
      <c r="EO30" s="676"/>
      <c r="EP30" s="676"/>
      <c r="EQ30" s="676"/>
      <c r="ER30" s="676"/>
      <c r="ES30" s="676"/>
      <c r="ET30" s="676"/>
      <c r="EU30" s="676"/>
      <c r="EV30" s="676"/>
      <c r="EW30" s="676"/>
      <c r="EX30" s="676"/>
      <c r="EY30" s="676"/>
      <c r="EZ30" s="676"/>
      <c r="FA30" s="676"/>
      <c r="FB30" s="676"/>
      <c r="FC30" s="676"/>
      <c r="FD30" s="676"/>
      <c r="FE30" s="676"/>
      <c r="FF30" s="676"/>
      <c r="FG30" s="676"/>
    </row>
    <row r="31" spans="1:163" s="93" customFormat="1" ht="12">
      <c r="A31" s="660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661"/>
      <c r="AL31" s="661"/>
      <c r="AM31" s="661"/>
      <c r="AN31" s="661"/>
      <c r="AO31" s="661"/>
      <c r="AP31" s="661"/>
      <c r="AQ31" s="661"/>
      <c r="AR31" s="662"/>
      <c r="AS31" s="667"/>
      <c r="AT31" s="676"/>
      <c r="AU31" s="676"/>
      <c r="AV31" s="676"/>
      <c r="AW31" s="676"/>
      <c r="AX31" s="676"/>
      <c r="AY31" s="676"/>
      <c r="AZ31" s="676"/>
      <c r="BA31" s="676"/>
      <c r="BB31" s="676"/>
      <c r="BC31" s="676"/>
      <c r="BD31" s="676"/>
      <c r="BE31" s="676"/>
      <c r="BF31" s="676"/>
      <c r="BG31" s="676"/>
      <c r="BH31" s="676"/>
      <c r="BI31" s="676"/>
      <c r="BJ31" s="676"/>
      <c r="BK31" s="676"/>
      <c r="BL31" s="676"/>
      <c r="BM31" s="676"/>
      <c r="BN31" s="676"/>
      <c r="BO31" s="676"/>
      <c r="BP31" s="676"/>
      <c r="BQ31" s="676"/>
      <c r="BR31" s="676"/>
      <c r="BS31" s="676"/>
      <c r="BT31" s="676"/>
      <c r="BU31" s="676"/>
      <c r="BV31" s="676"/>
      <c r="BW31" s="676"/>
      <c r="BX31" s="676"/>
      <c r="BY31" s="676"/>
      <c r="BZ31" s="676"/>
      <c r="CA31" s="676"/>
      <c r="CB31" s="676"/>
      <c r="CC31" s="676"/>
      <c r="CD31" s="676"/>
      <c r="CE31" s="676"/>
      <c r="CF31" s="676"/>
      <c r="CG31" s="676"/>
      <c r="CH31" s="668"/>
      <c r="CI31" s="668"/>
      <c r="CJ31" s="668"/>
      <c r="CK31" s="668"/>
      <c r="CL31" s="668"/>
      <c r="CM31" s="668"/>
      <c r="CN31" s="668"/>
      <c r="CO31" s="668"/>
      <c r="CP31" s="668"/>
      <c r="CQ31" s="668"/>
      <c r="CR31" s="668"/>
      <c r="CS31" s="668"/>
      <c r="CT31" s="668"/>
      <c r="CU31" s="668"/>
      <c r="CV31" s="668"/>
      <c r="CW31" s="668"/>
      <c r="CX31" s="668"/>
      <c r="CY31" s="668"/>
      <c r="CZ31" s="668"/>
      <c r="DA31" s="668"/>
      <c r="DB31" s="668"/>
      <c r="DC31" s="668"/>
      <c r="DD31" s="668"/>
      <c r="DE31" s="668"/>
      <c r="DF31" s="668"/>
      <c r="DG31" s="668"/>
      <c r="DH31" s="668"/>
      <c r="DI31" s="668"/>
      <c r="DJ31" s="668"/>
      <c r="DK31" s="668"/>
      <c r="DL31" s="668"/>
      <c r="DM31" s="668"/>
      <c r="DN31" s="668"/>
      <c r="DO31" s="668"/>
      <c r="DP31" s="668"/>
      <c r="DQ31" s="668"/>
      <c r="DR31" s="668"/>
      <c r="DS31" s="668"/>
      <c r="DT31" s="673"/>
      <c r="DU31" s="674"/>
      <c r="DV31" s="674"/>
      <c r="DW31" s="674"/>
      <c r="DX31" s="674"/>
      <c r="DY31" s="674"/>
      <c r="DZ31" s="674"/>
      <c r="EA31" s="674"/>
      <c r="EB31" s="674"/>
      <c r="EC31" s="674"/>
      <c r="ED31" s="674"/>
      <c r="EE31" s="674"/>
      <c r="EF31" s="674"/>
      <c r="EG31" s="674"/>
      <c r="EH31" s="674"/>
      <c r="EI31" s="674"/>
      <c r="EJ31" s="674"/>
      <c r="EK31" s="674"/>
      <c r="EL31" s="674"/>
      <c r="EM31" s="675"/>
      <c r="EN31" s="676"/>
      <c r="EO31" s="676"/>
      <c r="EP31" s="676"/>
      <c r="EQ31" s="676"/>
      <c r="ER31" s="676"/>
      <c r="ES31" s="676"/>
      <c r="ET31" s="676"/>
      <c r="EU31" s="676"/>
      <c r="EV31" s="676"/>
      <c r="EW31" s="676"/>
      <c r="EX31" s="676"/>
      <c r="EY31" s="676"/>
      <c r="EZ31" s="676"/>
      <c r="FA31" s="676"/>
      <c r="FB31" s="676"/>
      <c r="FC31" s="676"/>
      <c r="FD31" s="676"/>
      <c r="FE31" s="676"/>
      <c r="FF31" s="676"/>
      <c r="FG31" s="676"/>
    </row>
    <row r="32" spans="1:163" s="93" customFormat="1" thickBot="1">
      <c r="A32" s="663"/>
      <c r="B32" s="664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5"/>
      <c r="AS32" s="667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  <c r="BJ32" s="666"/>
      <c r="BK32" s="666"/>
      <c r="BL32" s="666"/>
      <c r="BM32" s="666"/>
      <c r="BN32" s="666"/>
      <c r="BO32" s="666"/>
      <c r="BP32" s="666"/>
      <c r="BQ32" s="666"/>
      <c r="BR32" s="666"/>
      <c r="BS32" s="666"/>
      <c r="BT32" s="666"/>
      <c r="BU32" s="666"/>
      <c r="BV32" s="666"/>
      <c r="BW32" s="666"/>
      <c r="BX32" s="666"/>
      <c r="BY32" s="666"/>
      <c r="BZ32" s="666"/>
      <c r="CA32" s="666"/>
      <c r="CB32" s="666"/>
      <c r="CC32" s="666"/>
      <c r="CD32" s="666"/>
      <c r="CE32" s="666"/>
      <c r="CF32" s="666"/>
      <c r="CG32" s="666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69"/>
      <c r="DS32" s="669"/>
      <c r="DT32" s="673"/>
      <c r="DU32" s="674"/>
      <c r="DV32" s="674"/>
      <c r="DW32" s="674"/>
      <c r="DX32" s="674"/>
      <c r="DY32" s="674"/>
      <c r="DZ32" s="674"/>
      <c r="EA32" s="674"/>
      <c r="EB32" s="674"/>
      <c r="EC32" s="674"/>
      <c r="ED32" s="674"/>
      <c r="EE32" s="674"/>
      <c r="EF32" s="674"/>
      <c r="EG32" s="674"/>
      <c r="EH32" s="674"/>
      <c r="EI32" s="674"/>
      <c r="EJ32" s="674"/>
      <c r="EK32" s="674"/>
      <c r="EL32" s="674"/>
      <c r="EM32" s="675"/>
      <c r="EN32" s="666"/>
      <c r="EO32" s="666"/>
      <c r="EP32" s="666"/>
      <c r="EQ32" s="666"/>
      <c r="ER32" s="666"/>
      <c r="ES32" s="666"/>
      <c r="ET32" s="666"/>
      <c r="EU32" s="666"/>
      <c r="EV32" s="666"/>
      <c r="EW32" s="666"/>
      <c r="EX32" s="666"/>
      <c r="EY32" s="666"/>
      <c r="EZ32" s="666"/>
      <c r="FA32" s="666"/>
      <c r="FB32" s="666"/>
      <c r="FC32" s="666"/>
      <c r="FD32" s="666"/>
      <c r="FE32" s="666"/>
      <c r="FF32" s="666"/>
      <c r="FG32" s="666"/>
    </row>
    <row r="33" spans="1:163" s="93" customFormat="1" ht="12">
      <c r="A33" s="115"/>
      <c r="B33" s="747" t="s">
        <v>201</v>
      </c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119">
        <v>3220</v>
      </c>
      <c r="AT33" s="748" t="s">
        <v>79</v>
      </c>
      <c r="AU33" s="749"/>
      <c r="AV33" s="750">
        <v>0</v>
      </c>
      <c r="AW33" s="750"/>
      <c r="AX33" s="750"/>
      <c r="AY33" s="750"/>
      <c r="AZ33" s="750"/>
      <c r="BA33" s="750"/>
      <c r="BB33" s="750"/>
      <c r="BC33" s="750"/>
      <c r="BD33" s="750"/>
      <c r="BE33" s="750"/>
      <c r="BF33" s="750"/>
      <c r="BG33" s="750"/>
      <c r="BH33" s="750"/>
      <c r="BI33" s="750"/>
      <c r="BJ33" s="750"/>
      <c r="BK33" s="750"/>
      <c r="BL33" s="751" t="s">
        <v>80</v>
      </c>
      <c r="BM33" s="752"/>
      <c r="BN33" s="753">
        <v>0</v>
      </c>
      <c r="BO33" s="750"/>
      <c r="BP33" s="750"/>
      <c r="BQ33" s="750"/>
      <c r="BR33" s="750"/>
      <c r="BS33" s="750"/>
      <c r="BT33" s="750"/>
      <c r="BU33" s="750"/>
      <c r="BV33" s="750"/>
      <c r="BW33" s="750"/>
      <c r="BX33" s="750"/>
      <c r="BY33" s="750"/>
      <c r="BZ33" s="750"/>
      <c r="CA33" s="750"/>
      <c r="CB33" s="750"/>
      <c r="CC33" s="750"/>
      <c r="CD33" s="750"/>
      <c r="CE33" s="750"/>
      <c r="CF33" s="750"/>
      <c r="CG33" s="754"/>
      <c r="CH33" s="755" t="s">
        <v>79</v>
      </c>
      <c r="CI33" s="749"/>
      <c r="CJ33" s="750">
        <v>0</v>
      </c>
      <c r="CK33" s="750"/>
      <c r="CL33" s="750"/>
      <c r="CM33" s="750"/>
      <c r="CN33" s="750"/>
      <c r="CO33" s="750"/>
      <c r="CP33" s="750"/>
      <c r="CQ33" s="750"/>
      <c r="CR33" s="750"/>
      <c r="CS33" s="750"/>
      <c r="CT33" s="750"/>
      <c r="CU33" s="750"/>
      <c r="CV33" s="750"/>
      <c r="CW33" s="750"/>
      <c r="CX33" s="750"/>
      <c r="CY33" s="751" t="s">
        <v>80</v>
      </c>
      <c r="CZ33" s="752"/>
      <c r="DA33" s="755" t="s">
        <v>79</v>
      </c>
      <c r="DB33" s="749"/>
      <c r="DC33" s="750">
        <v>0</v>
      </c>
      <c r="DD33" s="750"/>
      <c r="DE33" s="750"/>
      <c r="DF33" s="750"/>
      <c r="DG33" s="750"/>
      <c r="DH33" s="750"/>
      <c r="DI33" s="750"/>
      <c r="DJ33" s="750"/>
      <c r="DK33" s="750"/>
      <c r="DL33" s="750"/>
      <c r="DM33" s="750"/>
      <c r="DN33" s="750"/>
      <c r="DO33" s="750"/>
      <c r="DP33" s="750"/>
      <c r="DQ33" s="750"/>
      <c r="DR33" s="751" t="s">
        <v>80</v>
      </c>
      <c r="DS33" s="752"/>
      <c r="DT33" s="755" t="s">
        <v>79</v>
      </c>
      <c r="DU33" s="749"/>
      <c r="DV33" s="750">
        <v>0</v>
      </c>
      <c r="DW33" s="750"/>
      <c r="DX33" s="750"/>
      <c r="DY33" s="750"/>
      <c r="DZ33" s="750"/>
      <c r="EA33" s="750"/>
      <c r="EB33" s="750"/>
      <c r="EC33" s="750"/>
      <c r="ED33" s="750"/>
      <c r="EE33" s="750"/>
      <c r="EF33" s="750"/>
      <c r="EG33" s="750"/>
      <c r="EH33" s="750"/>
      <c r="EI33" s="750"/>
      <c r="EJ33" s="750"/>
      <c r="EK33" s="750"/>
      <c r="EL33" s="751" t="s">
        <v>80</v>
      </c>
      <c r="EM33" s="752"/>
      <c r="EN33" s="755" t="s">
        <v>79</v>
      </c>
      <c r="EO33" s="749"/>
      <c r="EP33" s="750">
        <v>0</v>
      </c>
      <c r="EQ33" s="750"/>
      <c r="ER33" s="750"/>
      <c r="ES33" s="750"/>
      <c r="ET33" s="750"/>
      <c r="EU33" s="750"/>
      <c r="EV33" s="750"/>
      <c r="EW33" s="750"/>
      <c r="EX33" s="750"/>
      <c r="EY33" s="750"/>
      <c r="EZ33" s="750"/>
      <c r="FA33" s="750"/>
      <c r="FB33" s="750"/>
      <c r="FC33" s="750"/>
      <c r="FD33" s="750"/>
      <c r="FE33" s="750"/>
      <c r="FF33" s="751" t="s">
        <v>80</v>
      </c>
      <c r="FG33" s="766"/>
    </row>
    <row r="34" spans="1:163" s="93" customFormat="1" ht="12">
      <c r="A34" s="112"/>
      <c r="B34" s="719" t="s">
        <v>191</v>
      </c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20">
        <v>3221</v>
      </c>
      <c r="AT34" s="721" t="s">
        <v>192</v>
      </c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G34" s="722"/>
      <c r="BH34" s="722"/>
      <c r="BI34" s="722"/>
      <c r="BJ34" s="722"/>
      <c r="BK34" s="722"/>
      <c r="BL34" s="722"/>
      <c r="BM34" s="723"/>
      <c r="BN34" s="727" t="s">
        <v>192</v>
      </c>
      <c r="BO34" s="722"/>
      <c r="BP34" s="722"/>
      <c r="BQ34" s="722"/>
      <c r="BR34" s="722"/>
      <c r="BS34" s="722"/>
      <c r="BT34" s="722"/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3"/>
      <c r="CH34" s="727" t="s">
        <v>192</v>
      </c>
      <c r="CI34" s="722"/>
      <c r="CJ34" s="722"/>
      <c r="CK34" s="722"/>
      <c r="CL34" s="722"/>
      <c r="CM34" s="722"/>
      <c r="CN34" s="722"/>
      <c r="CO34" s="722"/>
      <c r="CP34" s="722"/>
      <c r="CQ34" s="722"/>
      <c r="CR34" s="722"/>
      <c r="CS34" s="722"/>
      <c r="CT34" s="722"/>
      <c r="CU34" s="722"/>
      <c r="CV34" s="722"/>
      <c r="CW34" s="722"/>
      <c r="CX34" s="722"/>
      <c r="CY34" s="722"/>
      <c r="CZ34" s="723"/>
      <c r="DA34" s="727" t="s">
        <v>192</v>
      </c>
      <c r="DB34" s="722"/>
      <c r="DC34" s="722"/>
      <c r="DD34" s="722"/>
      <c r="DE34" s="722"/>
      <c r="DF34" s="722"/>
      <c r="DG34" s="722"/>
      <c r="DH34" s="722"/>
      <c r="DI34" s="722"/>
      <c r="DJ34" s="722"/>
      <c r="DK34" s="722"/>
      <c r="DL34" s="722"/>
      <c r="DM34" s="722"/>
      <c r="DN34" s="722"/>
      <c r="DO34" s="722"/>
      <c r="DP34" s="722"/>
      <c r="DQ34" s="722"/>
      <c r="DR34" s="722"/>
      <c r="DS34" s="723"/>
      <c r="DT34" s="760" t="s">
        <v>79</v>
      </c>
      <c r="DU34" s="761"/>
      <c r="DV34" s="722">
        <v>0</v>
      </c>
      <c r="DW34" s="722"/>
      <c r="DX34" s="722"/>
      <c r="DY34" s="722"/>
      <c r="DZ34" s="722"/>
      <c r="EA34" s="722"/>
      <c r="EB34" s="722"/>
      <c r="EC34" s="722"/>
      <c r="ED34" s="722"/>
      <c r="EE34" s="722"/>
      <c r="EF34" s="722"/>
      <c r="EG34" s="722"/>
      <c r="EH34" s="722"/>
      <c r="EI34" s="722"/>
      <c r="EJ34" s="722"/>
      <c r="EK34" s="722"/>
      <c r="EL34" s="756" t="s">
        <v>80</v>
      </c>
      <c r="EM34" s="757"/>
      <c r="EN34" s="760" t="s">
        <v>79</v>
      </c>
      <c r="EO34" s="761"/>
      <c r="EP34" s="722">
        <v>0</v>
      </c>
      <c r="EQ34" s="722"/>
      <c r="ER34" s="722"/>
      <c r="ES34" s="722"/>
      <c r="ET34" s="722"/>
      <c r="EU34" s="722"/>
      <c r="EV34" s="722"/>
      <c r="EW34" s="722"/>
      <c r="EX34" s="722"/>
      <c r="EY34" s="722"/>
      <c r="EZ34" s="722"/>
      <c r="FA34" s="722"/>
      <c r="FB34" s="722"/>
      <c r="FC34" s="722"/>
      <c r="FD34" s="722"/>
      <c r="FE34" s="722"/>
      <c r="FF34" s="756" t="s">
        <v>80</v>
      </c>
      <c r="FG34" s="764"/>
    </row>
    <row r="35" spans="1:163" s="93" customFormat="1" ht="12">
      <c r="A35" s="99"/>
      <c r="B35" s="733" t="s">
        <v>202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  <c r="AM35" s="733"/>
      <c r="AN35" s="733"/>
      <c r="AO35" s="733"/>
      <c r="AP35" s="733"/>
      <c r="AQ35" s="733"/>
      <c r="AR35" s="733"/>
      <c r="AS35" s="767"/>
      <c r="AT35" s="724"/>
      <c r="AU35" s="725"/>
      <c r="AV35" s="725"/>
      <c r="AW35" s="725"/>
      <c r="AX35" s="725"/>
      <c r="AY35" s="725"/>
      <c r="AZ35" s="725"/>
      <c r="BA35" s="725"/>
      <c r="BB35" s="725"/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6"/>
      <c r="BN35" s="728"/>
      <c r="BO35" s="725"/>
      <c r="BP35" s="725"/>
      <c r="BQ35" s="725"/>
      <c r="BR35" s="725"/>
      <c r="BS35" s="725"/>
      <c r="BT35" s="725"/>
      <c r="BU35" s="725"/>
      <c r="BV35" s="725"/>
      <c r="BW35" s="725"/>
      <c r="BX35" s="725"/>
      <c r="BY35" s="725"/>
      <c r="BZ35" s="725"/>
      <c r="CA35" s="725"/>
      <c r="CB35" s="725"/>
      <c r="CC35" s="725"/>
      <c r="CD35" s="725"/>
      <c r="CE35" s="725"/>
      <c r="CF35" s="725"/>
      <c r="CG35" s="726"/>
      <c r="CH35" s="728"/>
      <c r="CI35" s="725"/>
      <c r="CJ35" s="725"/>
      <c r="CK35" s="725"/>
      <c r="CL35" s="725"/>
      <c r="CM35" s="725"/>
      <c r="CN35" s="725"/>
      <c r="CO35" s="725"/>
      <c r="CP35" s="725"/>
      <c r="CQ35" s="725"/>
      <c r="CR35" s="725"/>
      <c r="CS35" s="725"/>
      <c r="CT35" s="725"/>
      <c r="CU35" s="725"/>
      <c r="CV35" s="725"/>
      <c r="CW35" s="725"/>
      <c r="CX35" s="725"/>
      <c r="CY35" s="725"/>
      <c r="CZ35" s="726"/>
      <c r="DA35" s="728"/>
      <c r="DB35" s="725"/>
      <c r="DC35" s="725"/>
      <c r="DD35" s="725"/>
      <c r="DE35" s="725"/>
      <c r="DF35" s="725"/>
      <c r="DG35" s="725"/>
      <c r="DH35" s="725"/>
      <c r="DI35" s="725"/>
      <c r="DJ35" s="725"/>
      <c r="DK35" s="725"/>
      <c r="DL35" s="725"/>
      <c r="DM35" s="725"/>
      <c r="DN35" s="725"/>
      <c r="DO35" s="725"/>
      <c r="DP35" s="725"/>
      <c r="DQ35" s="725"/>
      <c r="DR35" s="725"/>
      <c r="DS35" s="726"/>
      <c r="DT35" s="762"/>
      <c r="DU35" s="763"/>
      <c r="DV35" s="725"/>
      <c r="DW35" s="725"/>
      <c r="DX35" s="725"/>
      <c r="DY35" s="725"/>
      <c r="DZ35" s="725"/>
      <c r="EA35" s="725"/>
      <c r="EB35" s="725"/>
      <c r="EC35" s="725"/>
      <c r="ED35" s="725"/>
      <c r="EE35" s="725"/>
      <c r="EF35" s="725"/>
      <c r="EG35" s="725"/>
      <c r="EH35" s="725"/>
      <c r="EI35" s="725"/>
      <c r="EJ35" s="725"/>
      <c r="EK35" s="725"/>
      <c r="EL35" s="758"/>
      <c r="EM35" s="759"/>
      <c r="EN35" s="762"/>
      <c r="EO35" s="763"/>
      <c r="EP35" s="725"/>
      <c r="EQ35" s="725"/>
      <c r="ER35" s="725"/>
      <c r="ES35" s="725"/>
      <c r="ET35" s="725"/>
      <c r="EU35" s="725"/>
      <c r="EV35" s="725"/>
      <c r="EW35" s="725"/>
      <c r="EX35" s="725"/>
      <c r="EY35" s="725"/>
      <c r="EZ35" s="725"/>
      <c r="FA35" s="725"/>
      <c r="FB35" s="725"/>
      <c r="FC35" s="725"/>
      <c r="FD35" s="725"/>
      <c r="FE35" s="725"/>
      <c r="FF35" s="758"/>
      <c r="FG35" s="765"/>
    </row>
    <row r="36" spans="1:163" s="93" customFormat="1" ht="12">
      <c r="A36" s="99"/>
      <c r="B36" s="739" t="s">
        <v>194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739"/>
      <c r="AQ36" s="739"/>
      <c r="AR36" s="739"/>
      <c r="AS36" s="113">
        <v>3222</v>
      </c>
      <c r="AT36" s="737" t="s">
        <v>192</v>
      </c>
      <c r="AU36" s="714"/>
      <c r="AV36" s="714"/>
      <c r="AW36" s="714"/>
      <c r="AX36" s="714"/>
      <c r="AY36" s="714"/>
      <c r="AZ36" s="714"/>
      <c r="BA36" s="714"/>
      <c r="BB36" s="714"/>
      <c r="BC36" s="714"/>
      <c r="BD36" s="714"/>
      <c r="BE36" s="714"/>
      <c r="BF36" s="714"/>
      <c r="BG36" s="714"/>
      <c r="BH36" s="714"/>
      <c r="BI36" s="714"/>
      <c r="BJ36" s="714"/>
      <c r="BK36" s="714"/>
      <c r="BL36" s="714"/>
      <c r="BM36" s="738"/>
      <c r="BN36" s="714" t="s">
        <v>192</v>
      </c>
      <c r="BO36" s="714"/>
      <c r="BP36" s="714"/>
      <c r="BQ36" s="714"/>
      <c r="BR36" s="714"/>
      <c r="BS36" s="714"/>
      <c r="BT36" s="714"/>
      <c r="BU36" s="714"/>
      <c r="BV36" s="714"/>
      <c r="BW36" s="714"/>
      <c r="BX36" s="714"/>
      <c r="BY36" s="714"/>
      <c r="BZ36" s="714"/>
      <c r="CA36" s="714"/>
      <c r="CB36" s="714"/>
      <c r="CC36" s="714"/>
      <c r="CD36" s="714"/>
      <c r="CE36" s="714"/>
      <c r="CF36" s="714"/>
      <c r="CG36" s="714"/>
      <c r="CH36" s="770" t="s">
        <v>79</v>
      </c>
      <c r="CI36" s="771"/>
      <c r="CJ36" s="772">
        <v>0</v>
      </c>
      <c r="CK36" s="772"/>
      <c r="CL36" s="772"/>
      <c r="CM36" s="772"/>
      <c r="CN36" s="772"/>
      <c r="CO36" s="772"/>
      <c r="CP36" s="772"/>
      <c r="CQ36" s="772"/>
      <c r="CR36" s="772"/>
      <c r="CS36" s="772"/>
      <c r="CT36" s="772"/>
      <c r="CU36" s="772"/>
      <c r="CV36" s="772"/>
      <c r="CW36" s="772"/>
      <c r="CX36" s="772"/>
      <c r="CY36" s="768" t="s">
        <v>80</v>
      </c>
      <c r="CZ36" s="773"/>
      <c r="DA36" s="714" t="s">
        <v>192</v>
      </c>
      <c r="DB36" s="714"/>
      <c r="DC36" s="714"/>
      <c r="DD36" s="714"/>
      <c r="DE36" s="714"/>
      <c r="DF36" s="714"/>
      <c r="DG36" s="714"/>
      <c r="DH36" s="714"/>
      <c r="DI36" s="714"/>
      <c r="DJ36" s="714"/>
      <c r="DK36" s="714"/>
      <c r="DL36" s="714"/>
      <c r="DM36" s="714"/>
      <c r="DN36" s="714"/>
      <c r="DO36" s="714"/>
      <c r="DP36" s="714"/>
      <c r="DQ36" s="714"/>
      <c r="DR36" s="714"/>
      <c r="DS36" s="714"/>
      <c r="DT36" s="770"/>
      <c r="DU36" s="771"/>
      <c r="DV36" s="774" t="s">
        <v>192</v>
      </c>
      <c r="DW36" s="774"/>
      <c r="DX36" s="774"/>
      <c r="DY36" s="774"/>
      <c r="DZ36" s="774"/>
      <c r="EA36" s="774"/>
      <c r="EB36" s="774"/>
      <c r="EC36" s="774"/>
      <c r="ED36" s="774"/>
      <c r="EE36" s="774"/>
      <c r="EF36" s="774"/>
      <c r="EG36" s="774"/>
      <c r="EH36" s="774"/>
      <c r="EI36" s="774"/>
      <c r="EJ36" s="774"/>
      <c r="EK36" s="774"/>
      <c r="EL36" s="768"/>
      <c r="EM36" s="773"/>
      <c r="EN36" s="770" t="s">
        <v>79</v>
      </c>
      <c r="EO36" s="771"/>
      <c r="EP36" s="772">
        <v>0</v>
      </c>
      <c r="EQ36" s="772"/>
      <c r="ER36" s="772"/>
      <c r="ES36" s="772"/>
      <c r="ET36" s="772"/>
      <c r="EU36" s="772"/>
      <c r="EV36" s="772"/>
      <c r="EW36" s="772"/>
      <c r="EX36" s="772"/>
      <c r="EY36" s="772"/>
      <c r="EZ36" s="772"/>
      <c r="FA36" s="772"/>
      <c r="FB36" s="772"/>
      <c r="FC36" s="772"/>
      <c r="FD36" s="772"/>
      <c r="FE36" s="772"/>
      <c r="FF36" s="768" t="s">
        <v>80</v>
      </c>
      <c r="FG36" s="769"/>
    </row>
    <row r="37" spans="1:163" s="93" customFormat="1" ht="24" customHeight="1">
      <c r="A37" s="99"/>
      <c r="B37" s="741" t="s">
        <v>203</v>
      </c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  <c r="AC37" s="741"/>
      <c r="AD37" s="741"/>
      <c r="AE37" s="741"/>
      <c r="AF37" s="741"/>
      <c r="AG37" s="741"/>
      <c r="AH37" s="741"/>
      <c r="AI37" s="741"/>
      <c r="AJ37" s="741"/>
      <c r="AK37" s="741"/>
      <c r="AL37" s="741"/>
      <c r="AM37" s="741"/>
      <c r="AN37" s="741"/>
      <c r="AO37" s="741"/>
      <c r="AP37" s="741"/>
      <c r="AQ37" s="741"/>
      <c r="AR37" s="741"/>
      <c r="AS37" s="114">
        <v>3223</v>
      </c>
      <c r="AT37" s="737" t="s">
        <v>192</v>
      </c>
      <c r="AU37" s="714"/>
      <c r="AV37" s="714"/>
      <c r="AW37" s="714"/>
      <c r="AX37" s="714"/>
      <c r="AY37" s="714"/>
      <c r="AZ37" s="714"/>
      <c r="BA37" s="714"/>
      <c r="BB37" s="714"/>
      <c r="BC37" s="714"/>
      <c r="BD37" s="714"/>
      <c r="BE37" s="714"/>
      <c r="BF37" s="714"/>
      <c r="BG37" s="714"/>
      <c r="BH37" s="714"/>
      <c r="BI37" s="714"/>
      <c r="BJ37" s="714"/>
      <c r="BK37" s="714"/>
      <c r="BL37" s="714"/>
      <c r="BM37" s="738"/>
      <c r="BN37" s="714" t="s">
        <v>192</v>
      </c>
      <c r="BO37" s="714"/>
      <c r="BP37" s="714"/>
      <c r="BQ37" s="714"/>
      <c r="BR37" s="714"/>
      <c r="BS37" s="714"/>
      <c r="BT37" s="714"/>
      <c r="BU37" s="714"/>
      <c r="BV37" s="714"/>
      <c r="BW37" s="714"/>
      <c r="BX37" s="714"/>
      <c r="BY37" s="714"/>
      <c r="BZ37" s="714"/>
      <c r="CA37" s="714"/>
      <c r="CB37" s="714"/>
      <c r="CC37" s="714"/>
      <c r="CD37" s="714"/>
      <c r="CE37" s="714"/>
      <c r="CF37" s="714"/>
      <c r="CG37" s="714"/>
      <c r="CH37" s="770" t="s">
        <v>79</v>
      </c>
      <c r="CI37" s="771"/>
      <c r="CJ37" s="772">
        <v>0</v>
      </c>
      <c r="CK37" s="772"/>
      <c r="CL37" s="772"/>
      <c r="CM37" s="772"/>
      <c r="CN37" s="772"/>
      <c r="CO37" s="772"/>
      <c r="CP37" s="772"/>
      <c r="CQ37" s="772"/>
      <c r="CR37" s="772"/>
      <c r="CS37" s="772"/>
      <c r="CT37" s="772"/>
      <c r="CU37" s="772"/>
      <c r="CV37" s="772"/>
      <c r="CW37" s="772"/>
      <c r="CX37" s="772"/>
      <c r="CY37" s="768" t="s">
        <v>80</v>
      </c>
      <c r="CZ37" s="773"/>
      <c r="DA37" s="714" t="s">
        <v>192</v>
      </c>
      <c r="DB37" s="714"/>
      <c r="DC37" s="714"/>
      <c r="DD37" s="714"/>
      <c r="DE37" s="714"/>
      <c r="DF37" s="714"/>
      <c r="DG37" s="714"/>
      <c r="DH37" s="714"/>
      <c r="DI37" s="714"/>
      <c r="DJ37" s="714"/>
      <c r="DK37" s="714"/>
      <c r="DL37" s="714"/>
      <c r="DM37" s="714"/>
      <c r="DN37" s="714"/>
      <c r="DO37" s="714"/>
      <c r="DP37" s="714"/>
      <c r="DQ37" s="714"/>
      <c r="DR37" s="714"/>
      <c r="DS37" s="714"/>
      <c r="DT37" s="770"/>
      <c r="DU37" s="771"/>
      <c r="DV37" s="774" t="s">
        <v>192</v>
      </c>
      <c r="DW37" s="774"/>
      <c r="DX37" s="774"/>
      <c r="DY37" s="774"/>
      <c r="DZ37" s="774"/>
      <c r="EA37" s="774"/>
      <c r="EB37" s="774"/>
      <c r="EC37" s="774"/>
      <c r="ED37" s="774"/>
      <c r="EE37" s="774"/>
      <c r="EF37" s="774"/>
      <c r="EG37" s="774"/>
      <c r="EH37" s="774"/>
      <c r="EI37" s="774"/>
      <c r="EJ37" s="774"/>
      <c r="EK37" s="774"/>
      <c r="EL37" s="768"/>
      <c r="EM37" s="773"/>
      <c r="EN37" s="770" t="s">
        <v>79</v>
      </c>
      <c r="EO37" s="771"/>
      <c r="EP37" s="772">
        <v>0</v>
      </c>
      <c r="EQ37" s="772"/>
      <c r="ER37" s="772"/>
      <c r="ES37" s="772"/>
      <c r="ET37" s="772"/>
      <c r="EU37" s="772"/>
      <c r="EV37" s="772"/>
      <c r="EW37" s="772"/>
      <c r="EX37" s="772"/>
      <c r="EY37" s="772"/>
      <c r="EZ37" s="772"/>
      <c r="FA37" s="772"/>
      <c r="FB37" s="772"/>
      <c r="FC37" s="772"/>
      <c r="FD37" s="772"/>
      <c r="FE37" s="772"/>
      <c r="FF37" s="768" t="s">
        <v>80</v>
      </c>
      <c r="FG37" s="769"/>
    </row>
    <row r="38" spans="1:163" s="93" customFormat="1" ht="12">
      <c r="A38" s="115"/>
      <c r="B38" s="739" t="s">
        <v>204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739"/>
      <c r="AM38" s="739"/>
      <c r="AN38" s="739"/>
      <c r="AO38" s="739"/>
      <c r="AP38" s="739"/>
      <c r="AQ38" s="739"/>
      <c r="AR38" s="739"/>
      <c r="AS38" s="113">
        <v>3224</v>
      </c>
      <c r="AT38" s="775" t="s">
        <v>79</v>
      </c>
      <c r="AU38" s="771"/>
      <c r="AV38" s="772">
        <v>0</v>
      </c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2"/>
      <c r="BL38" s="768" t="s">
        <v>80</v>
      </c>
      <c r="BM38" s="773"/>
      <c r="BN38" s="714">
        <v>0</v>
      </c>
      <c r="BO38" s="714"/>
      <c r="BP38" s="714"/>
      <c r="BQ38" s="714"/>
      <c r="BR38" s="714"/>
      <c r="BS38" s="714"/>
      <c r="BT38" s="714"/>
      <c r="BU38" s="714"/>
      <c r="BV38" s="714"/>
      <c r="BW38" s="714"/>
      <c r="BX38" s="714"/>
      <c r="BY38" s="714"/>
      <c r="BZ38" s="714"/>
      <c r="CA38" s="714"/>
      <c r="CB38" s="714"/>
      <c r="CC38" s="714"/>
      <c r="CD38" s="714"/>
      <c r="CE38" s="714"/>
      <c r="CF38" s="714"/>
      <c r="CG38" s="714"/>
      <c r="CH38" s="714">
        <v>0</v>
      </c>
      <c r="CI38" s="714"/>
      <c r="CJ38" s="714"/>
      <c r="CK38" s="714"/>
      <c r="CL38" s="714"/>
      <c r="CM38" s="714"/>
      <c r="CN38" s="714"/>
      <c r="CO38" s="714"/>
      <c r="CP38" s="714"/>
      <c r="CQ38" s="714"/>
      <c r="CR38" s="714"/>
      <c r="CS38" s="714"/>
      <c r="CT38" s="714"/>
      <c r="CU38" s="714"/>
      <c r="CV38" s="714"/>
      <c r="CW38" s="714"/>
      <c r="CX38" s="714"/>
      <c r="CY38" s="714"/>
      <c r="CZ38" s="714"/>
      <c r="DA38" s="714" t="s">
        <v>192</v>
      </c>
      <c r="DB38" s="714"/>
      <c r="DC38" s="714"/>
      <c r="DD38" s="714"/>
      <c r="DE38" s="714"/>
      <c r="DF38" s="714"/>
      <c r="DG38" s="714"/>
      <c r="DH38" s="714"/>
      <c r="DI38" s="714"/>
      <c r="DJ38" s="714"/>
      <c r="DK38" s="714"/>
      <c r="DL38" s="714"/>
      <c r="DM38" s="714"/>
      <c r="DN38" s="714"/>
      <c r="DO38" s="714"/>
      <c r="DP38" s="714"/>
      <c r="DQ38" s="714"/>
      <c r="DR38" s="714"/>
      <c r="DS38" s="714"/>
      <c r="DT38" s="714">
        <v>0</v>
      </c>
      <c r="DU38" s="714"/>
      <c r="DV38" s="714"/>
      <c r="DW38" s="714"/>
      <c r="DX38" s="714"/>
      <c r="DY38" s="714"/>
      <c r="DZ38" s="714"/>
      <c r="EA38" s="714"/>
      <c r="EB38" s="714"/>
      <c r="EC38" s="714"/>
      <c r="ED38" s="714"/>
      <c r="EE38" s="714"/>
      <c r="EF38" s="714"/>
      <c r="EG38" s="714"/>
      <c r="EH38" s="714"/>
      <c r="EI38" s="714"/>
      <c r="EJ38" s="714"/>
      <c r="EK38" s="714"/>
      <c r="EL38" s="714"/>
      <c r="EM38" s="714"/>
      <c r="EN38" s="770" t="s">
        <v>79</v>
      </c>
      <c r="EO38" s="771"/>
      <c r="EP38" s="772">
        <v>0</v>
      </c>
      <c r="EQ38" s="772"/>
      <c r="ER38" s="772"/>
      <c r="ES38" s="772"/>
      <c r="ET38" s="772"/>
      <c r="EU38" s="772"/>
      <c r="EV38" s="772"/>
      <c r="EW38" s="772"/>
      <c r="EX38" s="772"/>
      <c r="EY38" s="772"/>
      <c r="EZ38" s="772"/>
      <c r="FA38" s="772"/>
      <c r="FB38" s="772"/>
      <c r="FC38" s="772"/>
      <c r="FD38" s="772"/>
      <c r="FE38" s="772"/>
      <c r="FF38" s="768" t="s">
        <v>80</v>
      </c>
      <c r="FG38" s="769"/>
    </row>
    <row r="39" spans="1:163" s="93" customFormat="1" ht="12">
      <c r="A39" s="115"/>
      <c r="B39" s="739" t="s">
        <v>205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39"/>
      <c r="AJ39" s="739"/>
      <c r="AK39" s="739"/>
      <c r="AL39" s="739"/>
      <c r="AM39" s="739"/>
      <c r="AN39" s="739"/>
      <c r="AO39" s="739"/>
      <c r="AP39" s="739"/>
      <c r="AQ39" s="739"/>
      <c r="AR39" s="739"/>
      <c r="AS39" s="113">
        <v>3225</v>
      </c>
      <c r="AT39" s="775" t="s">
        <v>79</v>
      </c>
      <c r="AU39" s="771"/>
      <c r="AV39" s="772">
        <v>0</v>
      </c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2"/>
      <c r="BJ39" s="772"/>
      <c r="BK39" s="772"/>
      <c r="BL39" s="768" t="s">
        <v>80</v>
      </c>
      <c r="BM39" s="773"/>
      <c r="BN39" s="714">
        <v>0</v>
      </c>
      <c r="BO39" s="714"/>
      <c r="BP39" s="714"/>
      <c r="BQ39" s="714"/>
      <c r="BR39" s="714"/>
      <c r="BS39" s="714"/>
      <c r="BT39" s="714"/>
      <c r="BU39" s="714"/>
      <c r="BV39" s="714"/>
      <c r="BW39" s="714"/>
      <c r="BX39" s="714"/>
      <c r="BY39" s="714"/>
      <c r="BZ39" s="714"/>
      <c r="CA39" s="714"/>
      <c r="CB39" s="714"/>
      <c r="CC39" s="714"/>
      <c r="CD39" s="714"/>
      <c r="CE39" s="714"/>
      <c r="CF39" s="714"/>
      <c r="CG39" s="714"/>
      <c r="CH39" s="714" t="s">
        <v>192</v>
      </c>
      <c r="CI39" s="714"/>
      <c r="CJ39" s="714"/>
      <c r="CK39" s="714"/>
      <c r="CL39" s="714"/>
      <c r="CM39" s="714"/>
      <c r="CN39" s="714"/>
      <c r="CO39" s="714"/>
      <c r="CP39" s="714"/>
      <c r="CQ39" s="714"/>
      <c r="CR39" s="714"/>
      <c r="CS39" s="714"/>
      <c r="CT39" s="714"/>
      <c r="CU39" s="714"/>
      <c r="CV39" s="714"/>
      <c r="CW39" s="714"/>
      <c r="CX39" s="714"/>
      <c r="CY39" s="714"/>
      <c r="CZ39" s="714"/>
      <c r="DA39" s="714" t="s">
        <v>192</v>
      </c>
      <c r="DB39" s="714"/>
      <c r="DC39" s="714"/>
      <c r="DD39" s="714"/>
      <c r="DE39" s="714"/>
      <c r="DF39" s="714"/>
      <c r="DG39" s="714"/>
      <c r="DH39" s="714"/>
      <c r="DI39" s="714"/>
      <c r="DJ39" s="714"/>
      <c r="DK39" s="714"/>
      <c r="DL39" s="714"/>
      <c r="DM39" s="714"/>
      <c r="DN39" s="714"/>
      <c r="DO39" s="714"/>
      <c r="DP39" s="714"/>
      <c r="DQ39" s="714"/>
      <c r="DR39" s="714"/>
      <c r="DS39" s="714"/>
      <c r="DT39" s="770"/>
      <c r="DU39" s="771"/>
      <c r="DV39" s="774" t="s">
        <v>192</v>
      </c>
      <c r="DW39" s="774"/>
      <c r="DX39" s="774"/>
      <c r="DY39" s="774"/>
      <c r="DZ39" s="774"/>
      <c r="EA39" s="774"/>
      <c r="EB39" s="774"/>
      <c r="EC39" s="774"/>
      <c r="ED39" s="774"/>
      <c r="EE39" s="774"/>
      <c r="EF39" s="774"/>
      <c r="EG39" s="774"/>
      <c r="EH39" s="774"/>
      <c r="EI39" s="774"/>
      <c r="EJ39" s="774"/>
      <c r="EK39" s="774"/>
      <c r="EL39" s="768"/>
      <c r="EM39" s="773"/>
      <c r="EN39" s="770" t="s">
        <v>79</v>
      </c>
      <c r="EO39" s="771"/>
      <c r="EP39" s="772">
        <v>0</v>
      </c>
      <c r="EQ39" s="772"/>
      <c r="ER39" s="772"/>
      <c r="ES39" s="772"/>
      <c r="ET39" s="772"/>
      <c r="EU39" s="772"/>
      <c r="EV39" s="772"/>
      <c r="EW39" s="772"/>
      <c r="EX39" s="772"/>
      <c r="EY39" s="772"/>
      <c r="EZ39" s="772"/>
      <c r="FA39" s="772"/>
      <c r="FB39" s="772"/>
      <c r="FC39" s="772"/>
      <c r="FD39" s="772"/>
      <c r="FE39" s="772"/>
      <c r="FF39" s="768" t="s">
        <v>80</v>
      </c>
      <c r="FG39" s="769"/>
    </row>
    <row r="40" spans="1:163" s="93" customFormat="1" ht="12">
      <c r="A40" s="115"/>
      <c r="B40" s="739" t="s">
        <v>198</v>
      </c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  <c r="AL40" s="739"/>
      <c r="AM40" s="739"/>
      <c r="AN40" s="739"/>
      <c r="AO40" s="739"/>
      <c r="AP40" s="739"/>
      <c r="AQ40" s="739"/>
      <c r="AR40" s="739"/>
      <c r="AS40" s="113">
        <v>3226</v>
      </c>
      <c r="AT40" s="737">
        <v>0</v>
      </c>
      <c r="AU40" s="71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38"/>
      <c r="BN40" s="714">
        <v>0</v>
      </c>
      <c r="BO40" s="714"/>
      <c r="BP40" s="714"/>
      <c r="BQ40" s="714"/>
      <c r="BR40" s="714"/>
      <c r="BS40" s="714"/>
      <c r="BT40" s="714"/>
      <c r="BU40" s="714"/>
      <c r="BV40" s="714"/>
      <c r="BW40" s="714"/>
      <c r="BX40" s="714"/>
      <c r="BY40" s="714"/>
      <c r="BZ40" s="714"/>
      <c r="CA40" s="714"/>
      <c r="CB40" s="714"/>
      <c r="CC40" s="714"/>
      <c r="CD40" s="714"/>
      <c r="CE40" s="714"/>
      <c r="CF40" s="714"/>
      <c r="CG40" s="714"/>
      <c r="CH40" s="714">
        <v>0</v>
      </c>
      <c r="CI40" s="714"/>
      <c r="CJ40" s="714"/>
      <c r="CK40" s="714"/>
      <c r="CL40" s="714"/>
      <c r="CM40" s="714"/>
      <c r="CN40" s="714"/>
      <c r="CO40" s="714"/>
      <c r="CP40" s="714"/>
      <c r="CQ40" s="714"/>
      <c r="CR40" s="714"/>
      <c r="CS40" s="714"/>
      <c r="CT40" s="714"/>
      <c r="CU40" s="714"/>
      <c r="CV40" s="714"/>
      <c r="CW40" s="714"/>
      <c r="CX40" s="714"/>
      <c r="CY40" s="714"/>
      <c r="CZ40" s="714"/>
      <c r="DA40" s="714">
        <v>0</v>
      </c>
      <c r="DB40" s="714"/>
      <c r="DC40" s="714"/>
      <c r="DD40" s="714"/>
      <c r="DE40" s="714"/>
      <c r="DF40" s="714"/>
      <c r="DG40" s="714"/>
      <c r="DH40" s="714"/>
      <c r="DI40" s="714"/>
      <c r="DJ40" s="714"/>
      <c r="DK40" s="714"/>
      <c r="DL40" s="714"/>
      <c r="DM40" s="714"/>
      <c r="DN40" s="714"/>
      <c r="DO40" s="714"/>
      <c r="DP40" s="714"/>
      <c r="DQ40" s="714"/>
      <c r="DR40" s="714"/>
      <c r="DS40" s="714"/>
      <c r="DT40" s="714">
        <v>0</v>
      </c>
      <c r="DU40" s="714"/>
      <c r="DV40" s="714"/>
      <c r="DW40" s="714"/>
      <c r="DX40" s="714"/>
      <c r="DY40" s="714"/>
      <c r="DZ40" s="714"/>
      <c r="EA40" s="714"/>
      <c r="EB40" s="714"/>
      <c r="EC40" s="714"/>
      <c r="ED40" s="714"/>
      <c r="EE40" s="714"/>
      <c r="EF40" s="714"/>
      <c r="EG40" s="714"/>
      <c r="EH40" s="714"/>
      <c r="EI40" s="714"/>
      <c r="EJ40" s="714"/>
      <c r="EK40" s="714"/>
      <c r="EL40" s="714"/>
      <c r="EM40" s="714"/>
      <c r="EN40" s="770" t="s">
        <v>79</v>
      </c>
      <c r="EO40" s="771"/>
      <c r="EP40" s="772">
        <v>0</v>
      </c>
      <c r="EQ40" s="772"/>
      <c r="ER40" s="772"/>
      <c r="ES40" s="772"/>
      <c r="ET40" s="772"/>
      <c r="EU40" s="772"/>
      <c r="EV40" s="772"/>
      <c r="EW40" s="772"/>
      <c r="EX40" s="772"/>
      <c r="EY40" s="772"/>
      <c r="EZ40" s="772"/>
      <c r="FA40" s="772"/>
      <c r="FB40" s="772"/>
      <c r="FC40" s="772"/>
      <c r="FD40" s="772"/>
      <c r="FE40" s="772"/>
      <c r="FF40" s="768" t="s">
        <v>80</v>
      </c>
      <c r="FG40" s="769"/>
    </row>
    <row r="41" spans="1:163" s="93" customFormat="1" ht="12">
      <c r="A41" s="115"/>
      <c r="B41" s="739" t="s">
        <v>206</v>
      </c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39"/>
      <c r="AK41" s="739"/>
      <c r="AL41" s="739"/>
      <c r="AM41" s="739"/>
      <c r="AN41" s="739"/>
      <c r="AO41" s="739"/>
      <c r="AP41" s="739"/>
      <c r="AQ41" s="739"/>
      <c r="AR41" s="739"/>
      <c r="AS41" s="113">
        <v>3227</v>
      </c>
      <c r="AT41" s="737" t="s">
        <v>192</v>
      </c>
      <c r="AU41" s="714"/>
      <c r="AV41" s="714"/>
      <c r="AW41" s="714"/>
      <c r="AX41" s="714"/>
      <c r="AY41" s="714"/>
      <c r="AZ41" s="714"/>
      <c r="BA41" s="714"/>
      <c r="BB41" s="714"/>
      <c r="BC41" s="714"/>
      <c r="BD41" s="714"/>
      <c r="BE41" s="714"/>
      <c r="BF41" s="714"/>
      <c r="BG41" s="714"/>
      <c r="BH41" s="714"/>
      <c r="BI41" s="714"/>
      <c r="BJ41" s="714"/>
      <c r="BK41" s="714"/>
      <c r="BL41" s="714"/>
      <c r="BM41" s="738"/>
      <c r="BN41" s="714" t="s">
        <v>192</v>
      </c>
      <c r="BO41" s="714"/>
      <c r="BP41" s="714"/>
      <c r="BQ41" s="714"/>
      <c r="BR41" s="714"/>
      <c r="BS41" s="714"/>
      <c r="BT41" s="714"/>
      <c r="BU41" s="714"/>
      <c r="BV41" s="714"/>
      <c r="BW41" s="714"/>
      <c r="BX41" s="714"/>
      <c r="BY41" s="714"/>
      <c r="BZ41" s="714"/>
      <c r="CA41" s="714"/>
      <c r="CB41" s="714"/>
      <c r="CC41" s="714"/>
      <c r="CD41" s="714"/>
      <c r="CE41" s="714"/>
      <c r="CF41" s="714"/>
      <c r="CG41" s="714"/>
      <c r="CH41" s="714" t="s">
        <v>192</v>
      </c>
      <c r="CI41" s="714"/>
      <c r="CJ41" s="714"/>
      <c r="CK41" s="714"/>
      <c r="CL41" s="714"/>
      <c r="CM41" s="714"/>
      <c r="CN41" s="714"/>
      <c r="CO41" s="714"/>
      <c r="CP41" s="714"/>
      <c r="CQ41" s="714"/>
      <c r="CR41" s="714"/>
      <c r="CS41" s="714"/>
      <c r="CT41" s="714"/>
      <c r="CU41" s="714"/>
      <c r="CV41" s="714"/>
      <c r="CW41" s="714"/>
      <c r="CX41" s="714"/>
      <c r="CY41" s="714"/>
      <c r="CZ41" s="714"/>
      <c r="DA41" s="714" t="s">
        <v>192</v>
      </c>
      <c r="DB41" s="714"/>
      <c r="DC41" s="714"/>
      <c r="DD41" s="714"/>
      <c r="DE41" s="714"/>
      <c r="DF41" s="714"/>
      <c r="DG41" s="714"/>
      <c r="DH41" s="714"/>
      <c r="DI41" s="714"/>
      <c r="DJ41" s="714"/>
      <c r="DK41" s="714"/>
      <c r="DL41" s="714"/>
      <c r="DM41" s="714"/>
      <c r="DN41" s="714"/>
      <c r="DO41" s="714"/>
      <c r="DP41" s="714"/>
      <c r="DQ41" s="714"/>
      <c r="DR41" s="714"/>
      <c r="DS41" s="714"/>
      <c r="DT41" s="770" t="s">
        <v>79</v>
      </c>
      <c r="DU41" s="771"/>
      <c r="DV41" s="772"/>
      <c r="DW41" s="772"/>
      <c r="DX41" s="772"/>
      <c r="DY41" s="772"/>
      <c r="DZ41" s="772"/>
      <c r="EA41" s="772"/>
      <c r="EB41" s="772"/>
      <c r="EC41" s="772"/>
      <c r="ED41" s="772"/>
      <c r="EE41" s="772"/>
      <c r="EF41" s="772"/>
      <c r="EG41" s="772"/>
      <c r="EH41" s="772"/>
      <c r="EI41" s="772"/>
      <c r="EJ41" s="772"/>
      <c r="EK41" s="772"/>
      <c r="EL41" s="768" t="s">
        <v>80</v>
      </c>
      <c r="EM41" s="773"/>
      <c r="EN41" s="770" t="s">
        <v>79</v>
      </c>
      <c r="EO41" s="771"/>
      <c r="EP41" s="772">
        <v>0</v>
      </c>
      <c r="EQ41" s="772"/>
      <c r="ER41" s="772"/>
      <c r="ES41" s="772"/>
      <c r="ET41" s="772"/>
      <c r="EU41" s="772"/>
      <c r="EV41" s="772"/>
      <c r="EW41" s="772"/>
      <c r="EX41" s="772"/>
      <c r="EY41" s="772"/>
      <c r="EZ41" s="772"/>
      <c r="FA41" s="772"/>
      <c r="FB41" s="772"/>
      <c r="FC41" s="772"/>
      <c r="FD41" s="772"/>
      <c r="FE41" s="772"/>
      <c r="FF41" s="768" t="s">
        <v>80</v>
      </c>
      <c r="FG41" s="769"/>
    </row>
    <row r="42" spans="1:163" s="93" customFormat="1" ht="12">
      <c r="A42" s="115"/>
      <c r="B42" s="747" t="s">
        <v>207</v>
      </c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747"/>
      <c r="AM42" s="747"/>
      <c r="AN42" s="747"/>
      <c r="AO42" s="747"/>
      <c r="AP42" s="747"/>
      <c r="AQ42" s="747"/>
      <c r="AR42" s="747"/>
      <c r="AS42" s="113">
        <v>3230</v>
      </c>
      <c r="AT42" s="737" t="s">
        <v>192</v>
      </c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714"/>
      <c r="BF42" s="714"/>
      <c r="BG42" s="714"/>
      <c r="BH42" s="714"/>
      <c r="BI42" s="714"/>
      <c r="BJ42" s="714"/>
      <c r="BK42" s="714"/>
      <c r="BL42" s="714"/>
      <c r="BM42" s="738"/>
      <c r="BN42" s="714" t="s">
        <v>192</v>
      </c>
      <c r="BO42" s="714"/>
      <c r="BP42" s="714"/>
      <c r="BQ42" s="714"/>
      <c r="BR42" s="714"/>
      <c r="BS42" s="714"/>
      <c r="BT42" s="714"/>
      <c r="BU42" s="714"/>
      <c r="BV42" s="714"/>
      <c r="BW42" s="714"/>
      <c r="BX42" s="714"/>
      <c r="BY42" s="714"/>
      <c r="BZ42" s="714"/>
      <c r="CA42" s="714"/>
      <c r="CB42" s="714"/>
      <c r="CC42" s="714"/>
      <c r="CD42" s="714"/>
      <c r="CE42" s="714"/>
      <c r="CF42" s="714"/>
      <c r="CG42" s="714"/>
      <c r="CH42" s="714">
        <v>0</v>
      </c>
      <c r="CI42" s="714"/>
      <c r="CJ42" s="714"/>
      <c r="CK42" s="714"/>
      <c r="CL42" s="714"/>
      <c r="CM42" s="714"/>
      <c r="CN42" s="714"/>
      <c r="CO42" s="714"/>
      <c r="CP42" s="714"/>
      <c r="CQ42" s="714"/>
      <c r="CR42" s="714"/>
      <c r="CS42" s="714"/>
      <c r="CT42" s="714"/>
      <c r="CU42" s="714"/>
      <c r="CV42" s="714"/>
      <c r="CW42" s="714"/>
      <c r="CX42" s="714"/>
      <c r="CY42" s="714"/>
      <c r="CZ42" s="714"/>
      <c r="DA42" s="714" t="s">
        <v>192</v>
      </c>
      <c r="DB42" s="714"/>
      <c r="DC42" s="714"/>
      <c r="DD42" s="714"/>
      <c r="DE42" s="714"/>
      <c r="DF42" s="714"/>
      <c r="DG42" s="714"/>
      <c r="DH42" s="714"/>
      <c r="DI42" s="714"/>
      <c r="DJ42" s="714"/>
      <c r="DK42" s="714"/>
      <c r="DL42" s="714"/>
      <c r="DM42" s="714"/>
      <c r="DN42" s="714"/>
      <c r="DO42" s="714"/>
      <c r="DP42" s="714"/>
      <c r="DQ42" s="714"/>
      <c r="DR42" s="714"/>
      <c r="DS42" s="714"/>
      <c r="DT42" s="714">
        <v>0</v>
      </c>
      <c r="DU42" s="714"/>
      <c r="DV42" s="714"/>
      <c r="DW42" s="714"/>
      <c r="DX42" s="714"/>
      <c r="DY42" s="714"/>
      <c r="DZ42" s="714"/>
      <c r="EA42" s="714"/>
      <c r="EB42" s="714"/>
      <c r="EC42" s="714"/>
      <c r="ED42" s="714"/>
      <c r="EE42" s="714"/>
      <c r="EF42" s="714"/>
      <c r="EG42" s="714"/>
      <c r="EH42" s="714"/>
      <c r="EI42" s="714"/>
      <c r="EJ42" s="714"/>
      <c r="EK42" s="714"/>
      <c r="EL42" s="714"/>
      <c r="EM42" s="714"/>
      <c r="EN42" s="714" t="s">
        <v>192</v>
      </c>
      <c r="EO42" s="714"/>
      <c r="EP42" s="714"/>
      <c r="EQ42" s="714"/>
      <c r="ER42" s="714"/>
      <c r="ES42" s="714"/>
      <c r="ET42" s="714"/>
      <c r="EU42" s="714"/>
      <c r="EV42" s="714"/>
      <c r="EW42" s="714"/>
      <c r="EX42" s="714"/>
      <c r="EY42" s="714"/>
      <c r="EZ42" s="714"/>
      <c r="FA42" s="714"/>
      <c r="FB42" s="714"/>
      <c r="FC42" s="714"/>
      <c r="FD42" s="714"/>
      <c r="FE42" s="714"/>
      <c r="FF42" s="714"/>
      <c r="FG42" s="740"/>
    </row>
    <row r="43" spans="1:163" s="93" customFormat="1" ht="12">
      <c r="A43" s="115"/>
      <c r="B43" s="747" t="s">
        <v>208</v>
      </c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7"/>
      <c r="AS43" s="113">
        <v>3240</v>
      </c>
      <c r="AT43" s="737" t="s">
        <v>192</v>
      </c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714"/>
      <c r="BF43" s="714"/>
      <c r="BG43" s="714"/>
      <c r="BH43" s="714"/>
      <c r="BI43" s="714"/>
      <c r="BJ43" s="714"/>
      <c r="BK43" s="714"/>
      <c r="BL43" s="714"/>
      <c r="BM43" s="738"/>
      <c r="BN43" s="714" t="s">
        <v>192</v>
      </c>
      <c r="BO43" s="714"/>
      <c r="BP43" s="714"/>
      <c r="BQ43" s="714"/>
      <c r="BR43" s="714"/>
      <c r="BS43" s="714"/>
      <c r="BT43" s="714"/>
      <c r="BU43" s="714"/>
      <c r="BV43" s="714"/>
      <c r="BW43" s="714"/>
      <c r="BX43" s="714"/>
      <c r="BY43" s="714"/>
      <c r="BZ43" s="714"/>
      <c r="CA43" s="714"/>
      <c r="CB43" s="714"/>
      <c r="CC43" s="714"/>
      <c r="CD43" s="714"/>
      <c r="CE43" s="714"/>
      <c r="CF43" s="714"/>
      <c r="CG43" s="714"/>
      <c r="CH43" s="714" t="s">
        <v>192</v>
      </c>
      <c r="CI43" s="714"/>
      <c r="CJ43" s="714"/>
      <c r="CK43" s="714"/>
      <c r="CL43" s="714"/>
      <c r="CM43" s="714"/>
      <c r="CN43" s="714"/>
      <c r="CO43" s="714"/>
      <c r="CP43" s="714"/>
      <c r="CQ43" s="714"/>
      <c r="CR43" s="714"/>
      <c r="CS43" s="714"/>
      <c r="CT43" s="714"/>
      <c r="CU43" s="714"/>
      <c r="CV43" s="714"/>
      <c r="CW43" s="714"/>
      <c r="CX43" s="714"/>
      <c r="CY43" s="714"/>
      <c r="CZ43" s="714"/>
      <c r="DA43" s="716">
        <v>6756</v>
      </c>
      <c r="DB43" s="716"/>
      <c r="DC43" s="716"/>
      <c r="DD43" s="716"/>
      <c r="DE43" s="716"/>
      <c r="DF43" s="716"/>
      <c r="DG43" s="716"/>
      <c r="DH43" s="716"/>
      <c r="DI43" s="716"/>
      <c r="DJ43" s="716"/>
      <c r="DK43" s="716"/>
      <c r="DL43" s="716"/>
      <c r="DM43" s="716"/>
      <c r="DN43" s="716"/>
      <c r="DO43" s="716"/>
      <c r="DP43" s="716"/>
      <c r="DQ43" s="716"/>
      <c r="DR43" s="716"/>
      <c r="DS43" s="716"/>
      <c r="DT43" s="786">
        <v>-6756</v>
      </c>
      <c r="DU43" s="787"/>
      <c r="DV43" s="787"/>
      <c r="DW43" s="787"/>
      <c r="DX43" s="787"/>
      <c r="DY43" s="787"/>
      <c r="DZ43" s="787"/>
      <c r="EA43" s="787"/>
      <c r="EB43" s="787"/>
      <c r="EC43" s="787"/>
      <c r="ED43" s="787"/>
      <c r="EE43" s="787"/>
      <c r="EF43" s="787"/>
      <c r="EG43" s="787"/>
      <c r="EH43" s="787"/>
      <c r="EI43" s="787"/>
      <c r="EJ43" s="787"/>
      <c r="EK43" s="787"/>
      <c r="EL43" s="787"/>
      <c r="EM43" s="788"/>
      <c r="EN43" s="714" t="s">
        <v>192</v>
      </c>
      <c r="EO43" s="714"/>
      <c r="EP43" s="714"/>
      <c r="EQ43" s="714"/>
      <c r="ER43" s="714"/>
      <c r="ES43" s="714"/>
      <c r="ET43" s="714"/>
      <c r="EU43" s="714"/>
      <c r="EV43" s="714"/>
      <c r="EW43" s="714"/>
      <c r="EX43" s="714"/>
      <c r="EY43" s="714"/>
      <c r="EZ43" s="714"/>
      <c r="FA43" s="714"/>
      <c r="FB43" s="714"/>
      <c r="FC43" s="714"/>
      <c r="FD43" s="714"/>
      <c r="FE43" s="714"/>
      <c r="FF43" s="714"/>
      <c r="FG43" s="740"/>
    </row>
    <row r="44" spans="1:163" s="93" customFormat="1" ht="12">
      <c r="A44" s="112"/>
      <c r="B44" s="776" t="s">
        <v>188</v>
      </c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7" t="s">
        <v>30</v>
      </c>
      <c r="AL44" s="777"/>
      <c r="AM44" s="777"/>
      <c r="AN44" s="120" t="s">
        <v>6</v>
      </c>
      <c r="AO44" s="120"/>
      <c r="AP44" s="120"/>
      <c r="AQ44" s="121"/>
      <c r="AR44" s="122"/>
      <c r="AS44" s="92">
        <v>3200</v>
      </c>
      <c r="AT44" s="778">
        <f>AT17</f>
        <v>2028708</v>
      </c>
      <c r="AU44" s="779"/>
      <c r="AV44" s="779"/>
      <c r="AW44" s="779"/>
      <c r="AX44" s="779"/>
      <c r="AY44" s="779"/>
      <c r="AZ44" s="779"/>
      <c r="BA44" s="779"/>
      <c r="BB44" s="779"/>
      <c r="BC44" s="779"/>
      <c r="BD44" s="779"/>
      <c r="BE44" s="779"/>
      <c r="BF44" s="779"/>
      <c r="BG44" s="779"/>
      <c r="BH44" s="779"/>
      <c r="BI44" s="779"/>
      <c r="BJ44" s="779"/>
      <c r="BK44" s="779"/>
      <c r="BL44" s="779"/>
      <c r="BM44" s="780"/>
      <c r="BN44" s="781" t="s">
        <v>79</v>
      </c>
      <c r="BO44" s="782"/>
      <c r="BP44" s="779">
        <v>0</v>
      </c>
      <c r="BQ44" s="779"/>
      <c r="BR44" s="779"/>
      <c r="BS44" s="779"/>
      <c r="BT44" s="779"/>
      <c r="BU44" s="779"/>
      <c r="BV44" s="779"/>
      <c r="BW44" s="779"/>
      <c r="BX44" s="779"/>
      <c r="BY44" s="779"/>
      <c r="BZ44" s="779"/>
      <c r="CA44" s="779"/>
      <c r="CB44" s="779"/>
      <c r="CC44" s="779"/>
      <c r="CD44" s="779"/>
      <c r="CE44" s="779"/>
      <c r="CF44" s="783" t="s">
        <v>80</v>
      </c>
      <c r="CG44" s="784"/>
      <c r="CH44" s="785">
        <f>CH17</f>
        <v>11733943</v>
      </c>
      <c r="CI44" s="779"/>
      <c r="CJ44" s="779"/>
      <c r="CK44" s="779"/>
      <c r="CL44" s="779"/>
      <c r="CM44" s="779"/>
      <c r="CN44" s="779"/>
      <c r="CO44" s="779"/>
      <c r="CP44" s="779"/>
      <c r="CQ44" s="779"/>
      <c r="CR44" s="779"/>
      <c r="CS44" s="779"/>
      <c r="CT44" s="779"/>
      <c r="CU44" s="779"/>
      <c r="CV44" s="779"/>
      <c r="CW44" s="779"/>
      <c r="CX44" s="779"/>
      <c r="CY44" s="779"/>
      <c r="CZ44" s="780"/>
      <c r="DA44" s="785">
        <f>DA17+DA43</f>
        <v>101435</v>
      </c>
      <c r="DB44" s="779"/>
      <c r="DC44" s="779"/>
      <c r="DD44" s="779"/>
      <c r="DE44" s="779"/>
      <c r="DF44" s="779"/>
      <c r="DG44" s="779"/>
      <c r="DH44" s="779"/>
      <c r="DI44" s="779"/>
      <c r="DJ44" s="779"/>
      <c r="DK44" s="779"/>
      <c r="DL44" s="779"/>
      <c r="DM44" s="779"/>
      <c r="DN44" s="779"/>
      <c r="DO44" s="779"/>
      <c r="DP44" s="779"/>
      <c r="DQ44" s="779"/>
      <c r="DR44" s="779"/>
      <c r="DS44" s="780"/>
      <c r="DT44" s="785">
        <f>DT17+DT19+DT43</f>
        <v>1389111</v>
      </c>
      <c r="DU44" s="779"/>
      <c r="DV44" s="779"/>
      <c r="DW44" s="779"/>
      <c r="DX44" s="779"/>
      <c r="DY44" s="779"/>
      <c r="DZ44" s="779"/>
      <c r="EA44" s="779"/>
      <c r="EB44" s="779"/>
      <c r="EC44" s="779"/>
      <c r="ED44" s="779"/>
      <c r="EE44" s="779"/>
      <c r="EF44" s="779"/>
      <c r="EG44" s="779"/>
      <c r="EH44" s="779"/>
      <c r="EI44" s="779"/>
      <c r="EJ44" s="779"/>
      <c r="EK44" s="779"/>
      <c r="EL44" s="779"/>
      <c r="EM44" s="780"/>
      <c r="EN44" s="785">
        <f>AT44+CH44+DA44+DT44</f>
        <v>15253197</v>
      </c>
      <c r="EO44" s="779"/>
      <c r="EP44" s="779"/>
      <c r="EQ44" s="779"/>
      <c r="ER44" s="779"/>
      <c r="ES44" s="779"/>
      <c r="ET44" s="779"/>
      <c r="EU44" s="779"/>
      <c r="EV44" s="779"/>
      <c r="EW44" s="779"/>
      <c r="EX44" s="779"/>
      <c r="EY44" s="779"/>
      <c r="EZ44" s="779"/>
      <c r="FA44" s="779"/>
      <c r="FB44" s="779"/>
      <c r="FC44" s="779"/>
      <c r="FD44" s="779"/>
      <c r="FE44" s="779"/>
      <c r="FF44" s="779"/>
      <c r="FG44" s="789"/>
    </row>
    <row r="45" spans="1:163" s="93" customFormat="1" ht="3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1"/>
      <c r="AB45" s="102"/>
      <c r="AC45" s="102"/>
      <c r="AD45" s="102"/>
      <c r="AE45" s="101"/>
      <c r="AF45" s="101"/>
      <c r="AG45" s="101"/>
      <c r="AH45" s="101"/>
      <c r="AI45" s="101"/>
      <c r="AJ45" s="101"/>
      <c r="AK45" s="100"/>
      <c r="AL45" s="103"/>
      <c r="AM45" s="103"/>
      <c r="AN45" s="103"/>
      <c r="AO45" s="104"/>
      <c r="AP45" s="104"/>
      <c r="AQ45" s="104"/>
      <c r="AR45" s="100"/>
      <c r="AS45" s="119"/>
      <c r="AT45" s="710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2"/>
      <c r="BN45" s="105"/>
      <c r="BO45" s="106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8"/>
      <c r="CG45" s="109"/>
      <c r="CH45" s="684"/>
      <c r="CI45" s="681"/>
      <c r="CJ45" s="681"/>
      <c r="CK45" s="681"/>
      <c r="CL45" s="681"/>
      <c r="CM45" s="681"/>
      <c r="CN45" s="681"/>
      <c r="CO45" s="681"/>
      <c r="CP45" s="681"/>
      <c r="CQ45" s="681"/>
      <c r="CR45" s="681"/>
      <c r="CS45" s="681"/>
      <c r="CT45" s="681"/>
      <c r="CU45" s="681"/>
      <c r="CV45" s="681"/>
      <c r="CW45" s="681"/>
      <c r="CX45" s="681"/>
      <c r="CY45" s="681"/>
      <c r="CZ45" s="682"/>
      <c r="DA45" s="684"/>
      <c r="DB45" s="681"/>
      <c r="DC45" s="681"/>
      <c r="DD45" s="681"/>
      <c r="DE45" s="681"/>
      <c r="DF45" s="681"/>
      <c r="DG45" s="681"/>
      <c r="DH45" s="681"/>
      <c r="DI45" s="681"/>
      <c r="DJ45" s="681"/>
      <c r="DK45" s="681"/>
      <c r="DL45" s="681"/>
      <c r="DM45" s="681"/>
      <c r="DN45" s="681"/>
      <c r="DO45" s="681"/>
      <c r="DP45" s="681"/>
      <c r="DQ45" s="681"/>
      <c r="DR45" s="681"/>
      <c r="DS45" s="682"/>
      <c r="DT45" s="684"/>
      <c r="DU45" s="681"/>
      <c r="DV45" s="681"/>
      <c r="DW45" s="681"/>
      <c r="DX45" s="681"/>
      <c r="DY45" s="681"/>
      <c r="DZ45" s="681"/>
      <c r="EA45" s="681"/>
      <c r="EB45" s="681"/>
      <c r="EC45" s="681"/>
      <c r="ED45" s="681"/>
      <c r="EE45" s="681"/>
      <c r="EF45" s="681"/>
      <c r="EG45" s="681"/>
      <c r="EH45" s="681"/>
      <c r="EI45" s="681"/>
      <c r="EJ45" s="681"/>
      <c r="EK45" s="681"/>
      <c r="EL45" s="681"/>
      <c r="EM45" s="682"/>
      <c r="EN45" s="684"/>
      <c r="EO45" s="681"/>
      <c r="EP45" s="681"/>
      <c r="EQ45" s="681"/>
      <c r="ER45" s="681"/>
      <c r="ES45" s="681"/>
      <c r="ET45" s="681"/>
      <c r="EU45" s="681"/>
      <c r="EV45" s="681"/>
      <c r="EW45" s="681"/>
      <c r="EX45" s="681"/>
      <c r="EY45" s="681"/>
      <c r="EZ45" s="681"/>
      <c r="FA45" s="681"/>
      <c r="FB45" s="681"/>
      <c r="FC45" s="681"/>
      <c r="FD45" s="681"/>
      <c r="FE45" s="681"/>
      <c r="FF45" s="681"/>
      <c r="FG45" s="692"/>
    </row>
    <row r="46" spans="1:163" s="93" customFormat="1" ht="12">
      <c r="A46" s="11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Q46" s="100" t="s">
        <v>189</v>
      </c>
      <c r="R46" s="100"/>
      <c r="S46" s="100"/>
      <c r="T46" s="100"/>
      <c r="U46" s="100"/>
      <c r="V46" s="100"/>
      <c r="W46" s="734" t="s">
        <v>5</v>
      </c>
      <c r="X46" s="734"/>
      <c r="Y46" s="734"/>
      <c r="Z46" s="100" t="s">
        <v>6</v>
      </c>
      <c r="AA46" s="100"/>
      <c r="AB46" s="100"/>
      <c r="AC46" s="91"/>
      <c r="AD46" s="91"/>
      <c r="AE46" s="91"/>
      <c r="AF46" s="91"/>
      <c r="AG46" s="91"/>
      <c r="AH46" s="91"/>
      <c r="AI46" s="91"/>
      <c r="AJ46" s="91"/>
      <c r="AK46" s="111"/>
      <c r="AL46" s="111"/>
      <c r="AM46" s="111"/>
      <c r="AN46" s="111"/>
      <c r="AO46" s="111"/>
      <c r="AP46" s="111"/>
      <c r="AQ46" s="111"/>
      <c r="AR46" s="111"/>
      <c r="AS46" s="735">
        <v>3310</v>
      </c>
      <c r="AT46" s="736">
        <v>0</v>
      </c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  <c r="BK46" s="713"/>
      <c r="BL46" s="713"/>
      <c r="BM46" s="728"/>
      <c r="BN46" s="713">
        <v>0</v>
      </c>
      <c r="BO46" s="713"/>
      <c r="BP46" s="713"/>
      <c r="BQ46" s="713"/>
      <c r="BR46" s="713"/>
      <c r="BS46" s="713"/>
      <c r="BT46" s="713"/>
      <c r="BU46" s="713"/>
      <c r="BV46" s="713"/>
      <c r="BW46" s="713"/>
      <c r="BX46" s="713"/>
      <c r="BY46" s="713"/>
      <c r="BZ46" s="713"/>
      <c r="CA46" s="713"/>
      <c r="CB46" s="713"/>
      <c r="CC46" s="713"/>
      <c r="CD46" s="713"/>
      <c r="CE46" s="713"/>
      <c r="CF46" s="713"/>
      <c r="CG46" s="713"/>
      <c r="CH46" s="713">
        <v>0</v>
      </c>
      <c r="CI46" s="713"/>
      <c r="CJ46" s="713"/>
      <c r="CK46" s="713"/>
      <c r="CL46" s="713"/>
      <c r="CM46" s="713"/>
      <c r="CN46" s="713"/>
      <c r="CO46" s="713"/>
      <c r="CP46" s="713"/>
      <c r="CQ46" s="713"/>
      <c r="CR46" s="713"/>
      <c r="CS46" s="713"/>
      <c r="CT46" s="713"/>
      <c r="CU46" s="713"/>
      <c r="CV46" s="713"/>
      <c r="CW46" s="713"/>
      <c r="CX46" s="713"/>
      <c r="CY46" s="713"/>
      <c r="CZ46" s="713"/>
      <c r="DA46" s="715">
        <v>0</v>
      </c>
      <c r="DB46" s="715"/>
      <c r="DC46" s="715"/>
      <c r="DD46" s="715"/>
      <c r="DE46" s="715"/>
      <c r="DF46" s="715"/>
      <c r="DG46" s="715"/>
      <c r="DH46" s="715"/>
      <c r="DI46" s="715"/>
      <c r="DJ46" s="715"/>
      <c r="DK46" s="715"/>
      <c r="DL46" s="715"/>
      <c r="DM46" s="715"/>
      <c r="DN46" s="715"/>
      <c r="DO46" s="715"/>
      <c r="DP46" s="715"/>
      <c r="DQ46" s="715"/>
      <c r="DR46" s="715"/>
      <c r="DS46" s="715"/>
      <c r="DT46" s="715">
        <v>4358782</v>
      </c>
      <c r="DU46" s="715"/>
      <c r="DV46" s="715"/>
      <c r="DW46" s="715"/>
      <c r="DX46" s="715"/>
      <c r="DY46" s="715"/>
      <c r="DZ46" s="715"/>
      <c r="EA46" s="715"/>
      <c r="EB46" s="715"/>
      <c r="EC46" s="715"/>
      <c r="ED46" s="715"/>
      <c r="EE46" s="715"/>
      <c r="EF46" s="715"/>
      <c r="EG46" s="715"/>
      <c r="EH46" s="715"/>
      <c r="EI46" s="715"/>
      <c r="EJ46" s="715"/>
      <c r="EK46" s="715"/>
      <c r="EL46" s="715"/>
      <c r="EM46" s="715"/>
      <c r="EN46" s="715">
        <f>SUM(DA46:EM47)</f>
        <v>4358782</v>
      </c>
      <c r="EO46" s="715"/>
      <c r="EP46" s="715"/>
      <c r="EQ46" s="715"/>
      <c r="ER46" s="715"/>
      <c r="ES46" s="715"/>
      <c r="ET46" s="715"/>
      <c r="EU46" s="715"/>
      <c r="EV46" s="715"/>
      <c r="EW46" s="715"/>
      <c r="EX46" s="715"/>
      <c r="EY46" s="715"/>
      <c r="EZ46" s="715"/>
      <c r="FA46" s="715"/>
      <c r="FB46" s="715"/>
      <c r="FC46" s="715"/>
      <c r="FD46" s="715"/>
      <c r="FE46" s="715"/>
      <c r="FF46" s="715"/>
      <c r="FG46" s="717"/>
    </row>
    <row r="47" spans="1:163" s="93" customFormat="1" ht="18" customHeight="1">
      <c r="A47" s="99"/>
      <c r="B47" s="701" t="s">
        <v>190</v>
      </c>
      <c r="C47" s="701"/>
      <c r="D47" s="701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701"/>
      <c r="Z47" s="701"/>
      <c r="AA47" s="701"/>
      <c r="AB47" s="701"/>
      <c r="AC47" s="701"/>
      <c r="AD47" s="701"/>
      <c r="AE47" s="701"/>
      <c r="AF47" s="701"/>
      <c r="AG47" s="701"/>
      <c r="AH47" s="701"/>
      <c r="AI47" s="701"/>
      <c r="AJ47" s="701"/>
      <c r="AK47" s="701"/>
      <c r="AL47" s="701"/>
      <c r="AM47" s="701"/>
      <c r="AN47" s="701"/>
      <c r="AO47" s="701"/>
      <c r="AP47" s="701"/>
      <c r="AQ47" s="701"/>
      <c r="AR47" s="701"/>
      <c r="AS47" s="790"/>
      <c r="AT47" s="737"/>
      <c r="AU47" s="714"/>
      <c r="AV47" s="714"/>
      <c r="AW47" s="714"/>
      <c r="AX47" s="714"/>
      <c r="AY47" s="714"/>
      <c r="AZ47" s="714"/>
      <c r="BA47" s="714"/>
      <c r="BB47" s="714"/>
      <c r="BC47" s="714"/>
      <c r="BD47" s="714"/>
      <c r="BE47" s="714"/>
      <c r="BF47" s="714"/>
      <c r="BG47" s="714"/>
      <c r="BH47" s="714"/>
      <c r="BI47" s="714"/>
      <c r="BJ47" s="714"/>
      <c r="BK47" s="714"/>
      <c r="BL47" s="714"/>
      <c r="BM47" s="738"/>
      <c r="BN47" s="714"/>
      <c r="BO47" s="714"/>
      <c r="BP47" s="714"/>
      <c r="BQ47" s="714"/>
      <c r="BR47" s="714"/>
      <c r="BS47" s="714"/>
      <c r="BT47" s="714"/>
      <c r="BU47" s="714"/>
      <c r="BV47" s="714"/>
      <c r="BW47" s="714"/>
      <c r="BX47" s="714"/>
      <c r="BY47" s="714"/>
      <c r="BZ47" s="714"/>
      <c r="CA47" s="714"/>
      <c r="CB47" s="714"/>
      <c r="CC47" s="714"/>
      <c r="CD47" s="714"/>
      <c r="CE47" s="714"/>
      <c r="CF47" s="714"/>
      <c r="CG47" s="714"/>
      <c r="CH47" s="714"/>
      <c r="CI47" s="714"/>
      <c r="CJ47" s="714"/>
      <c r="CK47" s="714"/>
      <c r="CL47" s="714"/>
      <c r="CM47" s="714"/>
      <c r="CN47" s="714"/>
      <c r="CO47" s="714"/>
      <c r="CP47" s="714"/>
      <c r="CQ47" s="714"/>
      <c r="CR47" s="714"/>
      <c r="CS47" s="714"/>
      <c r="CT47" s="714"/>
      <c r="CU47" s="714"/>
      <c r="CV47" s="714"/>
      <c r="CW47" s="714"/>
      <c r="CX47" s="714"/>
      <c r="CY47" s="714"/>
      <c r="CZ47" s="714"/>
      <c r="DA47" s="716"/>
      <c r="DB47" s="716"/>
      <c r="DC47" s="716"/>
      <c r="DD47" s="716"/>
      <c r="DE47" s="716"/>
      <c r="DF47" s="716"/>
      <c r="DG47" s="716"/>
      <c r="DH47" s="716"/>
      <c r="DI47" s="716"/>
      <c r="DJ47" s="716"/>
      <c r="DK47" s="716"/>
      <c r="DL47" s="716"/>
      <c r="DM47" s="716"/>
      <c r="DN47" s="716"/>
      <c r="DO47" s="716"/>
      <c r="DP47" s="716"/>
      <c r="DQ47" s="716"/>
      <c r="DR47" s="716"/>
      <c r="DS47" s="716"/>
      <c r="DT47" s="716"/>
      <c r="DU47" s="716"/>
      <c r="DV47" s="716"/>
      <c r="DW47" s="716"/>
      <c r="DX47" s="716"/>
      <c r="DY47" s="716"/>
      <c r="DZ47" s="716"/>
      <c r="EA47" s="716"/>
      <c r="EB47" s="716"/>
      <c r="EC47" s="716"/>
      <c r="ED47" s="716"/>
      <c r="EE47" s="716"/>
      <c r="EF47" s="716"/>
      <c r="EG47" s="716"/>
      <c r="EH47" s="716"/>
      <c r="EI47" s="716"/>
      <c r="EJ47" s="716"/>
      <c r="EK47" s="716"/>
      <c r="EL47" s="716"/>
      <c r="EM47" s="716"/>
      <c r="EN47" s="716"/>
      <c r="EO47" s="716"/>
      <c r="EP47" s="716"/>
      <c r="EQ47" s="716"/>
      <c r="ER47" s="716"/>
      <c r="ES47" s="716"/>
      <c r="ET47" s="716"/>
      <c r="EU47" s="716"/>
      <c r="EV47" s="716"/>
      <c r="EW47" s="716"/>
      <c r="EX47" s="716"/>
      <c r="EY47" s="716"/>
      <c r="EZ47" s="716"/>
      <c r="FA47" s="716"/>
      <c r="FB47" s="716"/>
      <c r="FC47" s="716"/>
      <c r="FD47" s="716"/>
      <c r="FE47" s="716"/>
      <c r="FF47" s="716"/>
      <c r="FG47" s="718"/>
    </row>
    <row r="48" spans="1:163" s="93" customFormat="1" ht="12">
      <c r="A48" s="112"/>
      <c r="B48" s="719" t="s">
        <v>191</v>
      </c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20">
        <v>3311</v>
      </c>
      <c r="AT48" s="721" t="s">
        <v>192</v>
      </c>
      <c r="AU48" s="722"/>
      <c r="AV48" s="722"/>
      <c r="AW48" s="722"/>
      <c r="AX48" s="722"/>
      <c r="AY48" s="722"/>
      <c r="AZ48" s="722"/>
      <c r="BA48" s="722"/>
      <c r="BB48" s="722"/>
      <c r="BC48" s="722"/>
      <c r="BD48" s="722"/>
      <c r="BE48" s="722"/>
      <c r="BF48" s="722"/>
      <c r="BG48" s="722"/>
      <c r="BH48" s="722"/>
      <c r="BI48" s="722"/>
      <c r="BJ48" s="722"/>
      <c r="BK48" s="722"/>
      <c r="BL48" s="722"/>
      <c r="BM48" s="723"/>
      <c r="BN48" s="727" t="s">
        <v>192</v>
      </c>
      <c r="BO48" s="722"/>
      <c r="BP48" s="722"/>
      <c r="BQ48" s="722"/>
      <c r="BR48" s="722"/>
      <c r="BS48" s="722"/>
      <c r="BT48" s="722"/>
      <c r="BU48" s="722"/>
      <c r="BV48" s="722"/>
      <c r="BW48" s="722"/>
      <c r="BX48" s="722"/>
      <c r="BY48" s="722"/>
      <c r="BZ48" s="722"/>
      <c r="CA48" s="722"/>
      <c r="CB48" s="722"/>
      <c r="CC48" s="722"/>
      <c r="CD48" s="722"/>
      <c r="CE48" s="722"/>
      <c r="CF48" s="722"/>
      <c r="CG48" s="723"/>
      <c r="CH48" s="727" t="s">
        <v>192</v>
      </c>
      <c r="CI48" s="722"/>
      <c r="CJ48" s="722"/>
      <c r="CK48" s="722"/>
      <c r="CL48" s="722"/>
      <c r="CM48" s="722"/>
      <c r="CN48" s="722"/>
      <c r="CO48" s="722"/>
      <c r="CP48" s="722"/>
      <c r="CQ48" s="722"/>
      <c r="CR48" s="722"/>
      <c r="CS48" s="722"/>
      <c r="CT48" s="722"/>
      <c r="CU48" s="722"/>
      <c r="CV48" s="722"/>
      <c r="CW48" s="722"/>
      <c r="CX48" s="722"/>
      <c r="CY48" s="722"/>
      <c r="CZ48" s="723"/>
      <c r="DA48" s="727" t="s">
        <v>192</v>
      </c>
      <c r="DB48" s="722"/>
      <c r="DC48" s="722"/>
      <c r="DD48" s="722"/>
      <c r="DE48" s="722"/>
      <c r="DF48" s="722"/>
      <c r="DG48" s="722"/>
      <c r="DH48" s="722"/>
      <c r="DI48" s="722"/>
      <c r="DJ48" s="722"/>
      <c r="DK48" s="722"/>
      <c r="DL48" s="722"/>
      <c r="DM48" s="722"/>
      <c r="DN48" s="722"/>
      <c r="DO48" s="722"/>
      <c r="DP48" s="722"/>
      <c r="DQ48" s="722"/>
      <c r="DR48" s="722"/>
      <c r="DS48" s="723"/>
      <c r="DT48" s="729">
        <v>4358782</v>
      </c>
      <c r="DU48" s="730"/>
      <c r="DV48" s="730"/>
      <c r="DW48" s="730"/>
      <c r="DX48" s="730"/>
      <c r="DY48" s="730"/>
      <c r="DZ48" s="730"/>
      <c r="EA48" s="730"/>
      <c r="EB48" s="730"/>
      <c r="EC48" s="730"/>
      <c r="ED48" s="730"/>
      <c r="EE48" s="730"/>
      <c r="EF48" s="730"/>
      <c r="EG48" s="730"/>
      <c r="EH48" s="730"/>
      <c r="EI48" s="730"/>
      <c r="EJ48" s="730"/>
      <c r="EK48" s="730"/>
      <c r="EL48" s="730"/>
      <c r="EM48" s="731"/>
      <c r="EN48" s="729">
        <f>SUM(DT48)</f>
        <v>4358782</v>
      </c>
      <c r="EO48" s="730"/>
      <c r="EP48" s="730"/>
      <c r="EQ48" s="730"/>
      <c r="ER48" s="730"/>
      <c r="ES48" s="730"/>
      <c r="ET48" s="730"/>
      <c r="EU48" s="730"/>
      <c r="EV48" s="730"/>
      <c r="EW48" s="730"/>
      <c r="EX48" s="730"/>
      <c r="EY48" s="730"/>
      <c r="EZ48" s="730"/>
      <c r="FA48" s="730"/>
      <c r="FB48" s="730"/>
      <c r="FC48" s="730"/>
      <c r="FD48" s="730"/>
      <c r="FE48" s="730"/>
      <c r="FF48" s="730"/>
      <c r="FG48" s="732"/>
    </row>
    <row r="49" spans="1:163" s="93" customFormat="1" ht="12">
      <c r="A49" s="99"/>
      <c r="B49" s="733" t="s">
        <v>193</v>
      </c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733"/>
      <c r="AK49" s="733"/>
      <c r="AL49" s="733"/>
      <c r="AM49" s="733"/>
      <c r="AN49" s="733"/>
      <c r="AO49" s="733"/>
      <c r="AP49" s="733"/>
      <c r="AQ49" s="733"/>
      <c r="AR49" s="733"/>
      <c r="AS49" s="767"/>
      <c r="AT49" s="724"/>
      <c r="AU49" s="725"/>
      <c r="AV49" s="725"/>
      <c r="AW49" s="725"/>
      <c r="AX49" s="725"/>
      <c r="AY49" s="725"/>
      <c r="AZ49" s="725"/>
      <c r="BA49" s="725"/>
      <c r="BB49" s="725"/>
      <c r="BC49" s="725"/>
      <c r="BD49" s="725"/>
      <c r="BE49" s="725"/>
      <c r="BF49" s="725"/>
      <c r="BG49" s="725"/>
      <c r="BH49" s="725"/>
      <c r="BI49" s="725"/>
      <c r="BJ49" s="725"/>
      <c r="BK49" s="725"/>
      <c r="BL49" s="725"/>
      <c r="BM49" s="726"/>
      <c r="BN49" s="728"/>
      <c r="BO49" s="725"/>
      <c r="BP49" s="725"/>
      <c r="BQ49" s="725"/>
      <c r="BR49" s="725"/>
      <c r="BS49" s="725"/>
      <c r="BT49" s="725"/>
      <c r="BU49" s="725"/>
      <c r="BV49" s="725"/>
      <c r="BW49" s="725"/>
      <c r="BX49" s="725"/>
      <c r="BY49" s="725"/>
      <c r="BZ49" s="725"/>
      <c r="CA49" s="725"/>
      <c r="CB49" s="725"/>
      <c r="CC49" s="725"/>
      <c r="CD49" s="725"/>
      <c r="CE49" s="725"/>
      <c r="CF49" s="725"/>
      <c r="CG49" s="726"/>
      <c r="CH49" s="728"/>
      <c r="CI49" s="725"/>
      <c r="CJ49" s="725"/>
      <c r="CK49" s="725"/>
      <c r="CL49" s="725"/>
      <c r="CM49" s="725"/>
      <c r="CN49" s="725"/>
      <c r="CO49" s="725"/>
      <c r="CP49" s="725"/>
      <c r="CQ49" s="725"/>
      <c r="CR49" s="725"/>
      <c r="CS49" s="725"/>
      <c r="CT49" s="725"/>
      <c r="CU49" s="725"/>
      <c r="CV49" s="725"/>
      <c r="CW49" s="725"/>
      <c r="CX49" s="725"/>
      <c r="CY49" s="725"/>
      <c r="CZ49" s="726"/>
      <c r="DA49" s="728"/>
      <c r="DB49" s="725"/>
      <c r="DC49" s="725"/>
      <c r="DD49" s="725"/>
      <c r="DE49" s="725"/>
      <c r="DF49" s="725"/>
      <c r="DG49" s="725"/>
      <c r="DH49" s="725"/>
      <c r="DI49" s="725"/>
      <c r="DJ49" s="725"/>
      <c r="DK49" s="725"/>
      <c r="DL49" s="725"/>
      <c r="DM49" s="725"/>
      <c r="DN49" s="725"/>
      <c r="DO49" s="725"/>
      <c r="DP49" s="725"/>
      <c r="DQ49" s="725"/>
      <c r="DR49" s="725"/>
      <c r="DS49" s="726"/>
      <c r="DT49" s="684"/>
      <c r="DU49" s="681"/>
      <c r="DV49" s="681"/>
      <c r="DW49" s="681"/>
      <c r="DX49" s="681"/>
      <c r="DY49" s="681"/>
      <c r="DZ49" s="681"/>
      <c r="EA49" s="681"/>
      <c r="EB49" s="681"/>
      <c r="EC49" s="681"/>
      <c r="ED49" s="681"/>
      <c r="EE49" s="681"/>
      <c r="EF49" s="681"/>
      <c r="EG49" s="681"/>
      <c r="EH49" s="681"/>
      <c r="EI49" s="681"/>
      <c r="EJ49" s="681"/>
      <c r="EK49" s="681"/>
      <c r="EL49" s="681"/>
      <c r="EM49" s="682"/>
      <c r="EN49" s="684"/>
      <c r="EO49" s="681"/>
      <c r="EP49" s="681"/>
      <c r="EQ49" s="681"/>
      <c r="ER49" s="681"/>
      <c r="ES49" s="681"/>
      <c r="ET49" s="681"/>
      <c r="EU49" s="681"/>
      <c r="EV49" s="681"/>
      <c r="EW49" s="681"/>
      <c r="EX49" s="681"/>
      <c r="EY49" s="681"/>
      <c r="EZ49" s="681"/>
      <c r="FA49" s="681"/>
      <c r="FB49" s="681"/>
      <c r="FC49" s="681"/>
      <c r="FD49" s="681"/>
      <c r="FE49" s="681"/>
      <c r="FF49" s="681"/>
      <c r="FG49" s="692"/>
    </row>
    <row r="50" spans="1:163" s="93" customFormat="1" ht="12">
      <c r="A50" s="99"/>
      <c r="B50" s="739" t="s">
        <v>194</v>
      </c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39"/>
      <c r="AQ50" s="739"/>
      <c r="AR50" s="739"/>
      <c r="AS50" s="113">
        <v>3312</v>
      </c>
      <c r="AT50" s="737" t="s">
        <v>192</v>
      </c>
      <c r="AU50" s="714"/>
      <c r="AV50" s="714"/>
      <c r="AW50" s="714"/>
      <c r="AX50" s="714"/>
      <c r="AY50" s="714"/>
      <c r="AZ50" s="714"/>
      <c r="BA50" s="714"/>
      <c r="BB50" s="714"/>
      <c r="BC50" s="714"/>
      <c r="BD50" s="714"/>
      <c r="BE50" s="714"/>
      <c r="BF50" s="714"/>
      <c r="BG50" s="714"/>
      <c r="BH50" s="714"/>
      <c r="BI50" s="714"/>
      <c r="BJ50" s="714"/>
      <c r="BK50" s="714"/>
      <c r="BL50" s="714"/>
      <c r="BM50" s="738"/>
      <c r="BN50" s="714" t="s">
        <v>192</v>
      </c>
      <c r="BO50" s="714"/>
      <c r="BP50" s="714"/>
      <c r="BQ50" s="714"/>
      <c r="BR50" s="714"/>
      <c r="BS50" s="714"/>
      <c r="BT50" s="714"/>
      <c r="BU50" s="714"/>
      <c r="BV50" s="714"/>
      <c r="BW50" s="714"/>
      <c r="BX50" s="714"/>
      <c r="BY50" s="714"/>
      <c r="BZ50" s="714"/>
      <c r="CA50" s="714"/>
      <c r="CB50" s="714"/>
      <c r="CC50" s="714"/>
      <c r="CD50" s="714"/>
      <c r="CE50" s="714"/>
      <c r="CF50" s="714"/>
      <c r="CG50" s="714"/>
      <c r="CH50" s="714">
        <v>0</v>
      </c>
      <c r="CI50" s="714"/>
      <c r="CJ50" s="714"/>
      <c r="CK50" s="714"/>
      <c r="CL50" s="714"/>
      <c r="CM50" s="714"/>
      <c r="CN50" s="714"/>
      <c r="CO50" s="714"/>
      <c r="CP50" s="714"/>
      <c r="CQ50" s="714"/>
      <c r="CR50" s="714"/>
      <c r="CS50" s="714"/>
      <c r="CT50" s="714"/>
      <c r="CU50" s="714"/>
      <c r="CV50" s="714"/>
      <c r="CW50" s="714"/>
      <c r="CX50" s="714"/>
      <c r="CY50" s="714"/>
      <c r="CZ50" s="714"/>
      <c r="DA50" s="714" t="s">
        <v>192</v>
      </c>
      <c r="DB50" s="714"/>
      <c r="DC50" s="714"/>
      <c r="DD50" s="714"/>
      <c r="DE50" s="714"/>
      <c r="DF50" s="714"/>
      <c r="DG50" s="714"/>
      <c r="DH50" s="714"/>
      <c r="DI50" s="714"/>
      <c r="DJ50" s="714"/>
      <c r="DK50" s="714"/>
      <c r="DL50" s="714"/>
      <c r="DM50" s="714"/>
      <c r="DN50" s="714"/>
      <c r="DO50" s="714"/>
      <c r="DP50" s="714"/>
      <c r="DQ50" s="714"/>
      <c r="DR50" s="714"/>
      <c r="DS50" s="714"/>
      <c r="DT50" s="714" t="s">
        <v>192</v>
      </c>
      <c r="DU50" s="714"/>
      <c r="DV50" s="714"/>
      <c r="DW50" s="714"/>
      <c r="DX50" s="714"/>
      <c r="DY50" s="714"/>
      <c r="DZ50" s="714"/>
      <c r="EA50" s="714"/>
      <c r="EB50" s="714"/>
      <c r="EC50" s="714"/>
      <c r="ED50" s="714"/>
      <c r="EE50" s="714"/>
      <c r="EF50" s="714"/>
      <c r="EG50" s="714"/>
      <c r="EH50" s="714"/>
      <c r="EI50" s="714"/>
      <c r="EJ50" s="714"/>
      <c r="EK50" s="714"/>
      <c r="EL50" s="714"/>
      <c r="EM50" s="714"/>
      <c r="EN50" s="714">
        <v>0</v>
      </c>
      <c r="EO50" s="714"/>
      <c r="EP50" s="714"/>
      <c r="EQ50" s="714"/>
      <c r="ER50" s="714"/>
      <c r="ES50" s="714"/>
      <c r="ET50" s="714"/>
      <c r="EU50" s="714"/>
      <c r="EV50" s="714"/>
      <c r="EW50" s="714"/>
      <c r="EX50" s="714"/>
      <c r="EY50" s="714"/>
      <c r="EZ50" s="714"/>
      <c r="FA50" s="714"/>
      <c r="FB50" s="714"/>
      <c r="FC50" s="714"/>
      <c r="FD50" s="714"/>
      <c r="FE50" s="714"/>
      <c r="FF50" s="714"/>
      <c r="FG50" s="740"/>
    </row>
    <row r="51" spans="1:163" s="93" customFormat="1" ht="24" customHeight="1">
      <c r="A51" s="99"/>
      <c r="B51" s="741" t="s">
        <v>195</v>
      </c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1"/>
      <c r="AE51" s="741"/>
      <c r="AF51" s="741"/>
      <c r="AG51" s="741"/>
      <c r="AH51" s="741"/>
      <c r="AI51" s="741"/>
      <c r="AJ51" s="741"/>
      <c r="AK51" s="741"/>
      <c r="AL51" s="741"/>
      <c r="AM51" s="741"/>
      <c r="AN51" s="741"/>
      <c r="AO51" s="741"/>
      <c r="AP51" s="741"/>
      <c r="AQ51" s="741"/>
      <c r="AR51" s="741"/>
      <c r="AS51" s="114">
        <v>3313</v>
      </c>
      <c r="AT51" s="793" t="s">
        <v>192</v>
      </c>
      <c r="AU51" s="791"/>
      <c r="AV51" s="791"/>
      <c r="AW51" s="791"/>
      <c r="AX51" s="791"/>
      <c r="AY51" s="791"/>
      <c r="AZ51" s="791"/>
      <c r="BA51" s="791"/>
      <c r="BB51" s="791"/>
      <c r="BC51" s="791"/>
      <c r="BD51" s="791"/>
      <c r="BE51" s="791"/>
      <c r="BF51" s="791"/>
      <c r="BG51" s="791"/>
      <c r="BH51" s="791"/>
      <c r="BI51" s="791"/>
      <c r="BJ51" s="791"/>
      <c r="BK51" s="791"/>
      <c r="BL51" s="791"/>
      <c r="BM51" s="794"/>
      <c r="BN51" s="791" t="s">
        <v>192</v>
      </c>
      <c r="BO51" s="791"/>
      <c r="BP51" s="791"/>
      <c r="BQ51" s="791"/>
      <c r="BR51" s="791"/>
      <c r="BS51" s="791"/>
      <c r="BT51" s="791"/>
      <c r="BU51" s="791"/>
      <c r="BV51" s="791"/>
      <c r="BW51" s="791"/>
      <c r="BX51" s="791"/>
      <c r="BY51" s="791"/>
      <c r="BZ51" s="791"/>
      <c r="CA51" s="791"/>
      <c r="CB51" s="791"/>
      <c r="CC51" s="791"/>
      <c r="CD51" s="791"/>
      <c r="CE51" s="791"/>
      <c r="CF51" s="791"/>
      <c r="CG51" s="791"/>
      <c r="CH51" s="791">
        <v>0</v>
      </c>
      <c r="CI51" s="791"/>
      <c r="CJ51" s="791"/>
      <c r="CK51" s="791"/>
      <c r="CL51" s="791"/>
      <c r="CM51" s="791"/>
      <c r="CN51" s="791"/>
      <c r="CO51" s="791"/>
      <c r="CP51" s="791"/>
      <c r="CQ51" s="791"/>
      <c r="CR51" s="791"/>
      <c r="CS51" s="791"/>
      <c r="CT51" s="791"/>
      <c r="CU51" s="791"/>
      <c r="CV51" s="791"/>
      <c r="CW51" s="791"/>
      <c r="CX51" s="791"/>
      <c r="CY51" s="791"/>
      <c r="CZ51" s="791"/>
      <c r="DA51" s="791" t="s">
        <v>192</v>
      </c>
      <c r="DB51" s="791"/>
      <c r="DC51" s="791"/>
      <c r="DD51" s="791"/>
      <c r="DE51" s="791"/>
      <c r="DF51" s="791"/>
      <c r="DG51" s="791"/>
      <c r="DH51" s="791"/>
      <c r="DI51" s="791"/>
      <c r="DJ51" s="791"/>
      <c r="DK51" s="791"/>
      <c r="DL51" s="791"/>
      <c r="DM51" s="791"/>
      <c r="DN51" s="791"/>
      <c r="DO51" s="791"/>
      <c r="DP51" s="791"/>
      <c r="DQ51" s="791"/>
      <c r="DR51" s="791"/>
      <c r="DS51" s="791"/>
      <c r="DT51" s="791" t="s">
        <v>192</v>
      </c>
      <c r="DU51" s="791"/>
      <c r="DV51" s="791"/>
      <c r="DW51" s="791"/>
      <c r="DX51" s="791"/>
      <c r="DY51" s="791"/>
      <c r="DZ51" s="791"/>
      <c r="EA51" s="791"/>
      <c r="EB51" s="791"/>
      <c r="EC51" s="791"/>
      <c r="ED51" s="791"/>
      <c r="EE51" s="791"/>
      <c r="EF51" s="791"/>
      <c r="EG51" s="791"/>
      <c r="EH51" s="791"/>
      <c r="EI51" s="791"/>
      <c r="EJ51" s="791"/>
      <c r="EK51" s="791"/>
      <c r="EL51" s="791"/>
      <c r="EM51" s="791"/>
      <c r="EN51" s="791">
        <v>0</v>
      </c>
      <c r="EO51" s="791"/>
      <c r="EP51" s="791"/>
      <c r="EQ51" s="791"/>
      <c r="ER51" s="791"/>
      <c r="ES51" s="791"/>
      <c r="ET51" s="791"/>
      <c r="EU51" s="791"/>
      <c r="EV51" s="791"/>
      <c r="EW51" s="791"/>
      <c r="EX51" s="791"/>
      <c r="EY51" s="791"/>
      <c r="EZ51" s="791"/>
      <c r="FA51" s="791"/>
      <c r="FB51" s="791"/>
      <c r="FC51" s="791"/>
      <c r="FD51" s="791"/>
      <c r="FE51" s="791"/>
      <c r="FF51" s="791"/>
      <c r="FG51" s="792"/>
    </row>
    <row r="52" spans="1:163" s="93" customFormat="1" ht="12">
      <c r="A52" s="115"/>
      <c r="B52" s="739" t="s">
        <v>196</v>
      </c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39"/>
      <c r="AL52" s="739"/>
      <c r="AM52" s="739"/>
      <c r="AN52" s="739"/>
      <c r="AO52" s="739"/>
      <c r="AP52" s="739"/>
      <c r="AQ52" s="739"/>
      <c r="AR52" s="739"/>
      <c r="AS52" s="113">
        <v>3314</v>
      </c>
      <c r="AT52" s="793">
        <v>0</v>
      </c>
      <c r="AU52" s="791"/>
      <c r="AV52" s="791"/>
      <c r="AW52" s="791"/>
      <c r="AX52" s="791"/>
      <c r="AY52" s="791"/>
      <c r="AZ52" s="791"/>
      <c r="BA52" s="791"/>
      <c r="BB52" s="791"/>
      <c r="BC52" s="791"/>
      <c r="BD52" s="791"/>
      <c r="BE52" s="791"/>
      <c r="BF52" s="791"/>
      <c r="BG52" s="791"/>
      <c r="BH52" s="791"/>
      <c r="BI52" s="791"/>
      <c r="BJ52" s="791"/>
      <c r="BK52" s="791"/>
      <c r="BL52" s="791"/>
      <c r="BM52" s="794"/>
      <c r="BN52" s="791"/>
      <c r="BO52" s="791"/>
      <c r="BP52" s="791"/>
      <c r="BQ52" s="791"/>
      <c r="BR52" s="791"/>
      <c r="BS52" s="791"/>
      <c r="BT52" s="791"/>
      <c r="BU52" s="791"/>
      <c r="BV52" s="791"/>
      <c r="BW52" s="791"/>
      <c r="BX52" s="791"/>
      <c r="BY52" s="791"/>
      <c r="BZ52" s="791"/>
      <c r="CA52" s="791"/>
      <c r="CB52" s="791"/>
      <c r="CC52" s="791"/>
      <c r="CD52" s="791"/>
      <c r="CE52" s="791"/>
      <c r="CF52" s="791"/>
      <c r="CG52" s="791"/>
      <c r="CH52" s="791">
        <v>0</v>
      </c>
      <c r="CI52" s="791"/>
      <c r="CJ52" s="791"/>
      <c r="CK52" s="791"/>
      <c r="CL52" s="791"/>
      <c r="CM52" s="791"/>
      <c r="CN52" s="791"/>
      <c r="CO52" s="791"/>
      <c r="CP52" s="791"/>
      <c r="CQ52" s="791"/>
      <c r="CR52" s="791"/>
      <c r="CS52" s="791"/>
      <c r="CT52" s="791"/>
      <c r="CU52" s="791"/>
      <c r="CV52" s="791"/>
      <c r="CW52" s="791"/>
      <c r="CX52" s="791"/>
      <c r="CY52" s="791"/>
      <c r="CZ52" s="791"/>
      <c r="DA52" s="791" t="s">
        <v>192</v>
      </c>
      <c r="DB52" s="791"/>
      <c r="DC52" s="791"/>
      <c r="DD52" s="791"/>
      <c r="DE52" s="791"/>
      <c r="DF52" s="791"/>
      <c r="DG52" s="791"/>
      <c r="DH52" s="791"/>
      <c r="DI52" s="791"/>
      <c r="DJ52" s="791"/>
      <c r="DK52" s="791"/>
      <c r="DL52" s="791"/>
      <c r="DM52" s="791"/>
      <c r="DN52" s="791"/>
      <c r="DO52" s="791"/>
      <c r="DP52" s="791"/>
      <c r="DQ52" s="791"/>
      <c r="DR52" s="791"/>
      <c r="DS52" s="791"/>
      <c r="DT52" s="791" t="s">
        <v>192</v>
      </c>
      <c r="DU52" s="791"/>
      <c r="DV52" s="791"/>
      <c r="DW52" s="791"/>
      <c r="DX52" s="791"/>
      <c r="DY52" s="791"/>
      <c r="DZ52" s="791"/>
      <c r="EA52" s="791"/>
      <c r="EB52" s="791"/>
      <c r="EC52" s="791"/>
      <c r="ED52" s="791"/>
      <c r="EE52" s="791"/>
      <c r="EF52" s="791"/>
      <c r="EG52" s="791"/>
      <c r="EH52" s="791"/>
      <c r="EI52" s="791"/>
      <c r="EJ52" s="791"/>
      <c r="EK52" s="791"/>
      <c r="EL52" s="791"/>
      <c r="EM52" s="791"/>
      <c r="EN52" s="791">
        <v>0</v>
      </c>
      <c r="EO52" s="791"/>
      <c r="EP52" s="791"/>
      <c r="EQ52" s="791"/>
      <c r="ER52" s="791"/>
      <c r="ES52" s="791"/>
      <c r="ET52" s="791"/>
      <c r="EU52" s="791"/>
      <c r="EV52" s="791"/>
      <c r="EW52" s="791"/>
      <c r="EX52" s="791"/>
      <c r="EY52" s="791"/>
      <c r="EZ52" s="791"/>
      <c r="FA52" s="791"/>
      <c r="FB52" s="791"/>
      <c r="FC52" s="791"/>
      <c r="FD52" s="791"/>
      <c r="FE52" s="791"/>
      <c r="FF52" s="791"/>
      <c r="FG52" s="792"/>
    </row>
    <row r="53" spans="1:163" s="93" customFormat="1" ht="12">
      <c r="A53" s="115"/>
      <c r="B53" s="739" t="s">
        <v>197</v>
      </c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739"/>
      <c r="AN53" s="739"/>
      <c r="AO53" s="739"/>
      <c r="AP53" s="739"/>
      <c r="AQ53" s="739"/>
      <c r="AR53" s="739"/>
      <c r="AS53" s="123">
        <v>3315</v>
      </c>
      <c r="AT53" s="797">
        <v>0</v>
      </c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795"/>
      <c r="BG53" s="795"/>
      <c r="BH53" s="795"/>
      <c r="BI53" s="795"/>
      <c r="BJ53" s="795"/>
      <c r="BK53" s="795"/>
      <c r="BL53" s="795"/>
      <c r="BM53" s="798"/>
      <c r="BN53" s="795" t="s">
        <v>192</v>
      </c>
      <c r="BO53" s="795"/>
      <c r="BP53" s="795"/>
      <c r="BQ53" s="795"/>
      <c r="BR53" s="795"/>
      <c r="BS53" s="795"/>
      <c r="BT53" s="795"/>
      <c r="BU53" s="795"/>
      <c r="BV53" s="795"/>
      <c r="BW53" s="795"/>
      <c r="BX53" s="795"/>
      <c r="BY53" s="795"/>
      <c r="BZ53" s="795"/>
      <c r="CA53" s="795"/>
      <c r="CB53" s="795"/>
      <c r="CC53" s="795"/>
      <c r="CD53" s="795"/>
      <c r="CE53" s="795"/>
      <c r="CF53" s="795"/>
      <c r="CG53" s="795"/>
      <c r="CH53" s="795">
        <v>0</v>
      </c>
      <c r="CI53" s="795"/>
      <c r="CJ53" s="795"/>
      <c r="CK53" s="795"/>
      <c r="CL53" s="795"/>
      <c r="CM53" s="795"/>
      <c r="CN53" s="795"/>
      <c r="CO53" s="795"/>
      <c r="CP53" s="795"/>
      <c r="CQ53" s="795"/>
      <c r="CR53" s="795"/>
      <c r="CS53" s="795"/>
      <c r="CT53" s="795"/>
      <c r="CU53" s="795"/>
      <c r="CV53" s="795"/>
      <c r="CW53" s="795"/>
      <c r="CX53" s="795"/>
      <c r="CY53" s="795"/>
      <c r="CZ53" s="795"/>
      <c r="DA53" s="795" t="s">
        <v>192</v>
      </c>
      <c r="DB53" s="795"/>
      <c r="DC53" s="795"/>
      <c r="DD53" s="795"/>
      <c r="DE53" s="795"/>
      <c r="DF53" s="795"/>
      <c r="DG53" s="795"/>
      <c r="DH53" s="795"/>
      <c r="DI53" s="795"/>
      <c r="DJ53" s="795"/>
      <c r="DK53" s="795"/>
      <c r="DL53" s="795"/>
      <c r="DM53" s="795"/>
      <c r="DN53" s="795"/>
      <c r="DO53" s="795"/>
      <c r="DP53" s="795"/>
      <c r="DQ53" s="795"/>
      <c r="DR53" s="795"/>
      <c r="DS53" s="795"/>
      <c r="DT53" s="795">
        <v>0</v>
      </c>
      <c r="DU53" s="795"/>
      <c r="DV53" s="795"/>
      <c r="DW53" s="795"/>
      <c r="DX53" s="795"/>
      <c r="DY53" s="795"/>
      <c r="DZ53" s="795"/>
      <c r="EA53" s="795"/>
      <c r="EB53" s="795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5"/>
      <c r="EN53" s="795" t="s">
        <v>192</v>
      </c>
      <c r="EO53" s="795"/>
      <c r="EP53" s="795"/>
      <c r="EQ53" s="795"/>
      <c r="ER53" s="795"/>
      <c r="ES53" s="795"/>
      <c r="ET53" s="795"/>
      <c r="EU53" s="795"/>
      <c r="EV53" s="795"/>
      <c r="EW53" s="795"/>
      <c r="EX53" s="795"/>
      <c r="EY53" s="795"/>
      <c r="EZ53" s="795"/>
      <c r="FA53" s="795"/>
      <c r="FB53" s="795"/>
      <c r="FC53" s="795"/>
      <c r="FD53" s="795"/>
      <c r="FE53" s="795"/>
      <c r="FF53" s="795"/>
      <c r="FG53" s="796"/>
    </row>
    <row r="54" spans="1:163" s="93" customFormat="1" ht="12">
      <c r="A54" s="115"/>
      <c r="B54" s="739" t="s">
        <v>198</v>
      </c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739"/>
      <c r="AN54" s="739"/>
      <c r="AO54" s="739"/>
      <c r="AP54" s="739"/>
      <c r="AQ54" s="739"/>
      <c r="AR54" s="739"/>
      <c r="AS54" s="113">
        <v>3316</v>
      </c>
      <c r="AT54" s="737">
        <v>0</v>
      </c>
      <c r="AU54" s="714"/>
      <c r="AV54" s="714"/>
      <c r="AW54" s="714"/>
      <c r="AX54" s="714"/>
      <c r="AY54" s="714"/>
      <c r="AZ54" s="714"/>
      <c r="BA54" s="714"/>
      <c r="BB54" s="714"/>
      <c r="BC54" s="714"/>
      <c r="BD54" s="714"/>
      <c r="BE54" s="714"/>
      <c r="BF54" s="714"/>
      <c r="BG54" s="714"/>
      <c r="BH54" s="714"/>
      <c r="BI54" s="714"/>
      <c r="BJ54" s="714"/>
      <c r="BK54" s="714"/>
      <c r="BL54" s="714"/>
      <c r="BM54" s="714"/>
      <c r="BN54" s="714">
        <v>0</v>
      </c>
      <c r="BO54" s="714"/>
      <c r="BP54" s="714"/>
      <c r="BQ54" s="714"/>
      <c r="BR54" s="714"/>
      <c r="BS54" s="714"/>
      <c r="BT54" s="714"/>
      <c r="BU54" s="714"/>
      <c r="BV54" s="714"/>
      <c r="BW54" s="714"/>
      <c r="BX54" s="714"/>
      <c r="BY54" s="714"/>
      <c r="BZ54" s="714"/>
      <c r="CA54" s="714"/>
      <c r="CB54" s="714"/>
      <c r="CC54" s="714"/>
      <c r="CD54" s="714"/>
      <c r="CE54" s="714"/>
      <c r="CF54" s="714"/>
      <c r="CG54" s="714"/>
      <c r="CH54" s="714">
        <v>0</v>
      </c>
      <c r="CI54" s="714"/>
      <c r="CJ54" s="714"/>
      <c r="CK54" s="714"/>
      <c r="CL54" s="714"/>
      <c r="CM54" s="714"/>
      <c r="CN54" s="714"/>
      <c r="CO54" s="714"/>
      <c r="CP54" s="714"/>
      <c r="CQ54" s="714"/>
      <c r="CR54" s="714"/>
      <c r="CS54" s="714"/>
      <c r="CT54" s="714"/>
      <c r="CU54" s="714"/>
      <c r="CV54" s="714"/>
      <c r="CW54" s="714"/>
      <c r="CX54" s="714"/>
      <c r="CY54" s="714"/>
      <c r="CZ54" s="714"/>
      <c r="DA54" s="714">
        <v>0</v>
      </c>
      <c r="DB54" s="714"/>
      <c r="DC54" s="714"/>
      <c r="DD54" s="714"/>
      <c r="DE54" s="714"/>
      <c r="DF54" s="714"/>
      <c r="DG54" s="714"/>
      <c r="DH54" s="714"/>
      <c r="DI54" s="714"/>
      <c r="DJ54" s="714"/>
      <c r="DK54" s="714"/>
      <c r="DL54" s="714"/>
      <c r="DM54" s="714"/>
      <c r="DN54" s="714"/>
      <c r="DO54" s="714"/>
      <c r="DP54" s="714"/>
      <c r="DQ54" s="714"/>
      <c r="DR54" s="714"/>
      <c r="DS54" s="714"/>
      <c r="DT54" s="714">
        <v>0</v>
      </c>
      <c r="DU54" s="714"/>
      <c r="DV54" s="714"/>
      <c r="DW54" s="714"/>
      <c r="DX54" s="714"/>
      <c r="DY54" s="714"/>
      <c r="DZ54" s="714"/>
      <c r="EA54" s="714"/>
      <c r="EB54" s="714"/>
      <c r="EC54" s="714"/>
      <c r="ED54" s="714"/>
      <c r="EE54" s="714"/>
      <c r="EF54" s="714"/>
      <c r="EG54" s="714"/>
      <c r="EH54" s="714"/>
      <c r="EI54" s="714"/>
      <c r="EJ54" s="714"/>
      <c r="EK54" s="714"/>
      <c r="EL54" s="714"/>
      <c r="EM54" s="714"/>
      <c r="EN54" s="714">
        <v>0</v>
      </c>
      <c r="EO54" s="714"/>
      <c r="EP54" s="714"/>
      <c r="EQ54" s="714"/>
      <c r="ER54" s="714"/>
      <c r="ES54" s="714"/>
      <c r="ET54" s="714"/>
      <c r="EU54" s="714"/>
      <c r="EV54" s="714"/>
      <c r="EW54" s="714"/>
      <c r="EX54" s="714"/>
      <c r="EY54" s="714"/>
      <c r="EZ54" s="714"/>
      <c r="FA54" s="714"/>
      <c r="FB54" s="714"/>
      <c r="FC54" s="714"/>
      <c r="FD54" s="714"/>
      <c r="FE54" s="714"/>
      <c r="FF54" s="714"/>
      <c r="FG54" s="740"/>
    </row>
    <row r="55" spans="1:163" s="93" customFormat="1" ht="12">
      <c r="A55" s="115"/>
      <c r="B55" s="747" t="s">
        <v>201</v>
      </c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7"/>
      <c r="AS55" s="113">
        <v>3320</v>
      </c>
      <c r="AT55" s="775" t="s">
        <v>79</v>
      </c>
      <c r="AU55" s="771"/>
      <c r="AV55" s="772">
        <v>0</v>
      </c>
      <c r="AW55" s="772"/>
      <c r="AX55" s="772"/>
      <c r="AY55" s="772"/>
      <c r="AZ55" s="772"/>
      <c r="BA55" s="772"/>
      <c r="BB55" s="772"/>
      <c r="BC55" s="772"/>
      <c r="BD55" s="772"/>
      <c r="BE55" s="772"/>
      <c r="BF55" s="772"/>
      <c r="BG55" s="772"/>
      <c r="BH55" s="772"/>
      <c r="BI55" s="772"/>
      <c r="BJ55" s="772"/>
      <c r="BK55" s="772"/>
      <c r="BL55" s="768" t="s">
        <v>80</v>
      </c>
      <c r="BM55" s="773"/>
      <c r="BN55" s="738">
        <v>0</v>
      </c>
      <c r="BO55" s="772"/>
      <c r="BP55" s="772"/>
      <c r="BQ55" s="772"/>
      <c r="BR55" s="772"/>
      <c r="BS55" s="772"/>
      <c r="BT55" s="772"/>
      <c r="BU55" s="772"/>
      <c r="BV55" s="772"/>
      <c r="BW55" s="772"/>
      <c r="BX55" s="772"/>
      <c r="BY55" s="772"/>
      <c r="BZ55" s="772"/>
      <c r="CA55" s="772"/>
      <c r="CB55" s="772"/>
      <c r="CC55" s="772"/>
      <c r="CD55" s="772"/>
      <c r="CE55" s="772"/>
      <c r="CF55" s="772"/>
      <c r="CG55" s="805"/>
      <c r="CH55" s="770" t="s">
        <v>79</v>
      </c>
      <c r="CI55" s="771"/>
      <c r="CJ55" s="772">
        <v>0</v>
      </c>
      <c r="CK55" s="772"/>
      <c r="CL55" s="772"/>
      <c r="CM55" s="772"/>
      <c r="CN55" s="772"/>
      <c r="CO55" s="772"/>
      <c r="CP55" s="772"/>
      <c r="CQ55" s="772"/>
      <c r="CR55" s="772"/>
      <c r="CS55" s="772"/>
      <c r="CT55" s="772"/>
      <c r="CU55" s="772"/>
      <c r="CV55" s="772"/>
      <c r="CW55" s="772"/>
      <c r="CX55" s="772"/>
      <c r="CY55" s="768" t="s">
        <v>80</v>
      </c>
      <c r="CZ55" s="773"/>
      <c r="DA55" s="770" t="s">
        <v>79</v>
      </c>
      <c r="DB55" s="771"/>
      <c r="DC55" s="772">
        <v>0</v>
      </c>
      <c r="DD55" s="772"/>
      <c r="DE55" s="772"/>
      <c r="DF55" s="772"/>
      <c r="DG55" s="772"/>
      <c r="DH55" s="772"/>
      <c r="DI55" s="772"/>
      <c r="DJ55" s="772"/>
      <c r="DK55" s="772"/>
      <c r="DL55" s="772"/>
      <c r="DM55" s="772"/>
      <c r="DN55" s="772"/>
      <c r="DO55" s="772"/>
      <c r="DP55" s="772"/>
      <c r="DQ55" s="772"/>
      <c r="DR55" s="768" t="s">
        <v>80</v>
      </c>
      <c r="DS55" s="773"/>
      <c r="DT55" s="802" t="s">
        <v>79</v>
      </c>
      <c r="DU55" s="803"/>
      <c r="DV55" s="799">
        <f>DV63</f>
        <v>1382354</v>
      </c>
      <c r="DW55" s="799"/>
      <c r="DX55" s="799"/>
      <c r="DY55" s="799"/>
      <c r="DZ55" s="799"/>
      <c r="EA55" s="799"/>
      <c r="EB55" s="799"/>
      <c r="EC55" s="799"/>
      <c r="ED55" s="799"/>
      <c r="EE55" s="799"/>
      <c r="EF55" s="799"/>
      <c r="EG55" s="799"/>
      <c r="EH55" s="799"/>
      <c r="EI55" s="799"/>
      <c r="EJ55" s="799"/>
      <c r="EK55" s="799"/>
      <c r="EL55" s="800" t="s">
        <v>80</v>
      </c>
      <c r="EM55" s="801"/>
      <c r="EN55" s="802" t="s">
        <v>79</v>
      </c>
      <c r="EO55" s="803"/>
      <c r="EP55" s="799">
        <f>DV55</f>
        <v>1382354</v>
      </c>
      <c r="EQ55" s="799"/>
      <c r="ER55" s="799"/>
      <c r="ES55" s="799"/>
      <c r="ET55" s="799"/>
      <c r="EU55" s="799"/>
      <c r="EV55" s="799"/>
      <c r="EW55" s="799"/>
      <c r="EX55" s="799"/>
      <c r="EY55" s="799"/>
      <c r="EZ55" s="799"/>
      <c r="FA55" s="799"/>
      <c r="FB55" s="799"/>
      <c r="FC55" s="799"/>
      <c r="FD55" s="799"/>
      <c r="FE55" s="799"/>
      <c r="FF55" s="800" t="s">
        <v>80</v>
      </c>
      <c r="FG55" s="804"/>
    </row>
    <row r="56" spans="1:163" s="93" customFormat="1" ht="12">
      <c r="A56" s="112"/>
      <c r="B56" s="719" t="s">
        <v>191</v>
      </c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  <c r="AJ56" s="719"/>
      <c r="AK56" s="719"/>
      <c r="AL56" s="719"/>
      <c r="AM56" s="719"/>
      <c r="AN56" s="719"/>
      <c r="AO56" s="719"/>
      <c r="AP56" s="719"/>
      <c r="AQ56" s="719"/>
      <c r="AR56" s="719"/>
      <c r="AS56" s="720">
        <v>3321</v>
      </c>
      <c r="AT56" s="721" t="s">
        <v>192</v>
      </c>
      <c r="AU56" s="722"/>
      <c r="AV56" s="722"/>
      <c r="AW56" s="722"/>
      <c r="AX56" s="722"/>
      <c r="AY56" s="722"/>
      <c r="AZ56" s="722"/>
      <c r="BA56" s="722"/>
      <c r="BB56" s="722"/>
      <c r="BC56" s="722"/>
      <c r="BD56" s="722"/>
      <c r="BE56" s="722"/>
      <c r="BF56" s="722"/>
      <c r="BG56" s="722"/>
      <c r="BH56" s="722"/>
      <c r="BI56" s="722"/>
      <c r="BJ56" s="722"/>
      <c r="BK56" s="722"/>
      <c r="BL56" s="722"/>
      <c r="BM56" s="723"/>
      <c r="BN56" s="727" t="s">
        <v>192</v>
      </c>
      <c r="BO56" s="722"/>
      <c r="BP56" s="722"/>
      <c r="BQ56" s="722"/>
      <c r="BR56" s="722"/>
      <c r="BS56" s="722"/>
      <c r="BT56" s="722"/>
      <c r="BU56" s="722"/>
      <c r="BV56" s="722"/>
      <c r="BW56" s="722"/>
      <c r="BX56" s="722"/>
      <c r="BY56" s="722"/>
      <c r="BZ56" s="722"/>
      <c r="CA56" s="722"/>
      <c r="CB56" s="722"/>
      <c r="CC56" s="722"/>
      <c r="CD56" s="722"/>
      <c r="CE56" s="722"/>
      <c r="CF56" s="722"/>
      <c r="CG56" s="723"/>
      <c r="CH56" s="727" t="s">
        <v>192</v>
      </c>
      <c r="CI56" s="722"/>
      <c r="CJ56" s="722"/>
      <c r="CK56" s="722"/>
      <c r="CL56" s="722"/>
      <c r="CM56" s="722"/>
      <c r="CN56" s="722"/>
      <c r="CO56" s="722"/>
      <c r="CP56" s="722"/>
      <c r="CQ56" s="722"/>
      <c r="CR56" s="722"/>
      <c r="CS56" s="722"/>
      <c r="CT56" s="722"/>
      <c r="CU56" s="722"/>
      <c r="CV56" s="722"/>
      <c r="CW56" s="722"/>
      <c r="CX56" s="722"/>
      <c r="CY56" s="722"/>
      <c r="CZ56" s="723"/>
      <c r="DA56" s="727" t="s">
        <v>192</v>
      </c>
      <c r="DB56" s="722"/>
      <c r="DC56" s="722"/>
      <c r="DD56" s="722"/>
      <c r="DE56" s="722"/>
      <c r="DF56" s="722"/>
      <c r="DG56" s="722"/>
      <c r="DH56" s="722"/>
      <c r="DI56" s="722"/>
      <c r="DJ56" s="722"/>
      <c r="DK56" s="722"/>
      <c r="DL56" s="722"/>
      <c r="DM56" s="722"/>
      <c r="DN56" s="722"/>
      <c r="DO56" s="722"/>
      <c r="DP56" s="722"/>
      <c r="DQ56" s="722"/>
      <c r="DR56" s="722"/>
      <c r="DS56" s="723"/>
      <c r="DT56" s="760" t="s">
        <v>79</v>
      </c>
      <c r="DU56" s="761"/>
      <c r="DV56" s="722">
        <v>0</v>
      </c>
      <c r="DW56" s="722"/>
      <c r="DX56" s="722"/>
      <c r="DY56" s="722"/>
      <c r="DZ56" s="722"/>
      <c r="EA56" s="722"/>
      <c r="EB56" s="722"/>
      <c r="EC56" s="722"/>
      <c r="ED56" s="722"/>
      <c r="EE56" s="722"/>
      <c r="EF56" s="722"/>
      <c r="EG56" s="722"/>
      <c r="EH56" s="722"/>
      <c r="EI56" s="722"/>
      <c r="EJ56" s="722"/>
      <c r="EK56" s="722"/>
      <c r="EL56" s="756" t="s">
        <v>80</v>
      </c>
      <c r="EM56" s="757"/>
      <c r="EN56" s="760" t="s">
        <v>79</v>
      </c>
      <c r="EO56" s="761"/>
      <c r="EP56" s="722">
        <v>0</v>
      </c>
      <c r="EQ56" s="722"/>
      <c r="ER56" s="722"/>
      <c r="ES56" s="722"/>
      <c r="ET56" s="722"/>
      <c r="EU56" s="722"/>
      <c r="EV56" s="722"/>
      <c r="EW56" s="722"/>
      <c r="EX56" s="722"/>
      <c r="EY56" s="722"/>
      <c r="EZ56" s="722"/>
      <c r="FA56" s="722"/>
      <c r="FB56" s="722"/>
      <c r="FC56" s="722"/>
      <c r="FD56" s="722"/>
      <c r="FE56" s="722"/>
      <c r="FF56" s="756" t="s">
        <v>80</v>
      </c>
      <c r="FG56" s="764"/>
    </row>
    <row r="57" spans="1:163" s="93" customFormat="1" ht="12">
      <c r="A57" s="99"/>
      <c r="B57" s="733" t="s">
        <v>202</v>
      </c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3"/>
      <c r="V57" s="733"/>
      <c r="W57" s="733"/>
      <c r="X57" s="733"/>
      <c r="Y57" s="733"/>
      <c r="Z57" s="733"/>
      <c r="AA57" s="733"/>
      <c r="AB57" s="733"/>
      <c r="AC57" s="733"/>
      <c r="AD57" s="733"/>
      <c r="AE57" s="733"/>
      <c r="AF57" s="733"/>
      <c r="AG57" s="733"/>
      <c r="AH57" s="733"/>
      <c r="AI57" s="733"/>
      <c r="AJ57" s="733"/>
      <c r="AK57" s="733"/>
      <c r="AL57" s="733"/>
      <c r="AM57" s="733"/>
      <c r="AN57" s="733"/>
      <c r="AO57" s="733"/>
      <c r="AP57" s="733"/>
      <c r="AQ57" s="733"/>
      <c r="AR57" s="733"/>
      <c r="AS57" s="767"/>
      <c r="AT57" s="724"/>
      <c r="AU57" s="725"/>
      <c r="AV57" s="725"/>
      <c r="AW57" s="725"/>
      <c r="AX57" s="725"/>
      <c r="AY57" s="725"/>
      <c r="AZ57" s="725"/>
      <c r="BA57" s="725"/>
      <c r="BB57" s="725"/>
      <c r="BC57" s="725"/>
      <c r="BD57" s="725"/>
      <c r="BE57" s="725"/>
      <c r="BF57" s="725"/>
      <c r="BG57" s="725"/>
      <c r="BH57" s="725"/>
      <c r="BI57" s="725"/>
      <c r="BJ57" s="725"/>
      <c r="BK57" s="725"/>
      <c r="BL57" s="725"/>
      <c r="BM57" s="726"/>
      <c r="BN57" s="728"/>
      <c r="BO57" s="725"/>
      <c r="BP57" s="725"/>
      <c r="BQ57" s="725"/>
      <c r="BR57" s="725"/>
      <c r="BS57" s="725"/>
      <c r="BT57" s="725"/>
      <c r="BU57" s="725"/>
      <c r="BV57" s="725"/>
      <c r="BW57" s="725"/>
      <c r="BX57" s="725"/>
      <c r="BY57" s="725"/>
      <c r="BZ57" s="725"/>
      <c r="CA57" s="725"/>
      <c r="CB57" s="725"/>
      <c r="CC57" s="725"/>
      <c r="CD57" s="725"/>
      <c r="CE57" s="725"/>
      <c r="CF57" s="725"/>
      <c r="CG57" s="726"/>
      <c r="CH57" s="728"/>
      <c r="CI57" s="725"/>
      <c r="CJ57" s="725"/>
      <c r="CK57" s="725"/>
      <c r="CL57" s="725"/>
      <c r="CM57" s="725"/>
      <c r="CN57" s="725"/>
      <c r="CO57" s="725"/>
      <c r="CP57" s="725"/>
      <c r="CQ57" s="725"/>
      <c r="CR57" s="725"/>
      <c r="CS57" s="725"/>
      <c r="CT57" s="725"/>
      <c r="CU57" s="725"/>
      <c r="CV57" s="725"/>
      <c r="CW57" s="725"/>
      <c r="CX57" s="725"/>
      <c r="CY57" s="725"/>
      <c r="CZ57" s="726"/>
      <c r="DA57" s="728"/>
      <c r="DB57" s="725"/>
      <c r="DC57" s="725"/>
      <c r="DD57" s="725"/>
      <c r="DE57" s="725"/>
      <c r="DF57" s="725"/>
      <c r="DG57" s="725"/>
      <c r="DH57" s="725"/>
      <c r="DI57" s="725"/>
      <c r="DJ57" s="725"/>
      <c r="DK57" s="725"/>
      <c r="DL57" s="725"/>
      <c r="DM57" s="725"/>
      <c r="DN57" s="725"/>
      <c r="DO57" s="725"/>
      <c r="DP57" s="725"/>
      <c r="DQ57" s="725"/>
      <c r="DR57" s="725"/>
      <c r="DS57" s="726"/>
      <c r="DT57" s="762"/>
      <c r="DU57" s="763"/>
      <c r="DV57" s="725"/>
      <c r="DW57" s="725"/>
      <c r="DX57" s="725"/>
      <c r="DY57" s="725"/>
      <c r="DZ57" s="725"/>
      <c r="EA57" s="725"/>
      <c r="EB57" s="725"/>
      <c r="EC57" s="725"/>
      <c r="ED57" s="725"/>
      <c r="EE57" s="725"/>
      <c r="EF57" s="725"/>
      <c r="EG57" s="725"/>
      <c r="EH57" s="725"/>
      <c r="EI57" s="725"/>
      <c r="EJ57" s="725"/>
      <c r="EK57" s="725"/>
      <c r="EL57" s="758"/>
      <c r="EM57" s="759"/>
      <c r="EN57" s="762"/>
      <c r="EO57" s="763"/>
      <c r="EP57" s="725"/>
      <c r="EQ57" s="725"/>
      <c r="ER57" s="725"/>
      <c r="ES57" s="725"/>
      <c r="ET57" s="725"/>
      <c r="EU57" s="725"/>
      <c r="EV57" s="725"/>
      <c r="EW57" s="725"/>
      <c r="EX57" s="725"/>
      <c r="EY57" s="725"/>
      <c r="EZ57" s="725"/>
      <c r="FA57" s="725"/>
      <c r="FB57" s="725"/>
      <c r="FC57" s="725"/>
      <c r="FD57" s="725"/>
      <c r="FE57" s="725"/>
      <c r="FF57" s="758"/>
      <c r="FG57" s="765"/>
    </row>
    <row r="58" spans="1:163" s="93" customFormat="1" ht="12">
      <c r="A58" s="99"/>
      <c r="B58" s="739" t="s">
        <v>194</v>
      </c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  <c r="S58" s="739"/>
      <c r="T58" s="739"/>
      <c r="U58" s="739"/>
      <c r="V58" s="739"/>
      <c r="W58" s="739"/>
      <c r="X58" s="739"/>
      <c r="Y58" s="739"/>
      <c r="Z58" s="739"/>
      <c r="AA58" s="739"/>
      <c r="AB58" s="739"/>
      <c r="AC58" s="739"/>
      <c r="AD58" s="739"/>
      <c r="AE58" s="7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739"/>
      <c r="AQ58" s="739"/>
      <c r="AR58" s="739"/>
      <c r="AS58" s="113">
        <v>3322</v>
      </c>
      <c r="AT58" s="737" t="s">
        <v>192</v>
      </c>
      <c r="AU58" s="714"/>
      <c r="AV58" s="714"/>
      <c r="AW58" s="714"/>
      <c r="AX58" s="714"/>
      <c r="AY58" s="714"/>
      <c r="AZ58" s="714"/>
      <c r="BA58" s="714"/>
      <c r="BB58" s="714"/>
      <c r="BC58" s="714"/>
      <c r="BD58" s="714"/>
      <c r="BE58" s="714"/>
      <c r="BF58" s="714"/>
      <c r="BG58" s="714"/>
      <c r="BH58" s="714"/>
      <c r="BI58" s="714"/>
      <c r="BJ58" s="714"/>
      <c r="BK58" s="714"/>
      <c r="BL58" s="714"/>
      <c r="BM58" s="738"/>
      <c r="BN58" s="714" t="s">
        <v>192</v>
      </c>
      <c r="BO58" s="714"/>
      <c r="BP58" s="714"/>
      <c r="BQ58" s="714"/>
      <c r="BR58" s="714"/>
      <c r="BS58" s="714"/>
      <c r="BT58" s="714"/>
      <c r="BU58" s="714"/>
      <c r="BV58" s="714"/>
      <c r="BW58" s="714"/>
      <c r="BX58" s="714"/>
      <c r="BY58" s="714"/>
      <c r="BZ58" s="714"/>
      <c r="CA58" s="714"/>
      <c r="CB58" s="714"/>
      <c r="CC58" s="714"/>
      <c r="CD58" s="714"/>
      <c r="CE58" s="714"/>
      <c r="CF58" s="714"/>
      <c r="CG58" s="714"/>
      <c r="CH58" s="770" t="s">
        <v>79</v>
      </c>
      <c r="CI58" s="771"/>
      <c r="CJ58" s="772">
        <v>0</v>
      </c>
      <c r="CK58" s="772"/>
      <c r="CL58" s="772"/>
      <c r="CM58" s="772"/>
      <c r="CN58" s="772"/>
      <c r="CO58" s="772"/>
      <c r="CP58" s="772"/>
      <c r="CQ58" s="772"/>
      <c r="CR58" s="772"/>
      <c r="CS58" s="772"/>
      <c r="CT58" s="772"/>
      <c r="CU58" s="772"/>
      <c r="CV58" s="772"/>
      <c r="CW58" s="772"/>
      <c r="CX58" s="772"/>
      <c r="CY58" s="768" t="s">
        <v>80</v>
      </c>
      <c r="CZ58" s="773"/>
      <c r="DA58" s="714" t="s">
        <v>192</v>
      </c>
      <c r="DB58" s="714"/>
      <c r="DC58" s="714"/>
      <c r="DD58" s="714"/>
      <c r="DE58" s="714"/>
      <c r="DF58" s="714"/>
      <c r="DG58" s="714"/>
      <c r="DH58" s="714"/>
      <c r="DI58" s="714"/>
      <c r="DJ58" s="714"/>
      <c r="DK58" s="714"/>
      <c r="DL58" s="714"/>
      <c r="DM58" s="714"/>
      <c r="DN58" s="714"/>
      <c r="DO58" s="714"/>
      <c r="DP58" s="714"/>
      <c r="DQ58" s="714"/>
      <c r="DR58" s="714"/>
      <c r="DS58" s="714"/>
      <c r="DT58" s="770"/>
      <c r="DU58" s="771"/>
      <c r="DV58" s="774" t="s">
        <v>192</v>
      </c>
      <c r="DW58" s="774"/>
      <c r="DX58" s="774"/>
      <c r="DY58" s="774"/>
      <c r="DZ58" s="774"/>
      <c r="EA58" s="774"/>
      <c r="EB58" s="774"/>
      <c r="EC58" s="774"/>
      <c r="ED58" s="774"/>
      <c r="EE58" s="774"/>
      <c r="EF58" s="774"/>
      <c r="EG58" s="774"/>
      <c r="EH58" s="774"/>
      <c r="EI58" s="774"/>
      <c r="EJ58" s="774"/>
      <c r="EK58" s="774"/>
      <c r="EL58" s="768"/>
      <c r="EM58" s="773"/>
      <c r="EN58" s="770" t="s">
        <v>79</v>
      </c>
      <c r="EO58" s="771"/>
      <c r="EP58" s="772">
        <v>0</v>
      </c>
      <c r="EQ58" s="772"/>
      <c r="ER58" s="772"/>
      <c r="ES58" s="772"/>
      <c r="ET58" s="772"/>
      <c r="EU58" s="772"/>
      <c r="EV58" s="772"/>
      <c r="EW58" s="772"/>
      <c r="EX58" s="772"/>
      <c r="EY58" s="772"/>
      <c r="EZ58" s="772"/>
      <c r="FA58" s="772"/>
      <c r="FB58" s="772"/>
      <c r="FC58" s="772"/>
      <c r="FD58" s="772"/>
      <c r="FE58" s="772"/>
      <c r="FF58" s="768" t="s">
        <v>80</v>
      </c>
      <c r="FG58" s="769"/>
    </row>
    <row r="59" spans="1:163" s="93" customFormat="1" ht="24" customHeight="1">
      <c r="A59" s="99"/>
      <c r="B59" s="741" t="s">
        <v>203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  <c r="AB59" s="741"/>
      <c r="AC59" s="741"/>
      <c r="AD59" s="741"/>
      <c r="AE59" s="741"/>
      <c r="AF59" s="741"/>
      <c r="AG59" s="741"/>
      <c r="AH59" s="741"/>
      <c r="AI59" s="741"/>
      <c r="AJ59" s="741"/>
      <c r="AK59" s="741"/>
      <c r="AL59" s="741"/>
      <c r="AM59" s="741"/>
      <c r="AN59" s="741"/>
      <c r="AO59" s="741"/>
      <c r="AP59" s="741"/>
      <c r="AQ59" s="741"/>
      <c r="AR59" s="741"/>
      <c r="AS59" s="114">
        <v>3323</v>
      </c>
      <c r="AT59" s="793" t="s">
        <v>192</v>
      </c>
      <c r="AU59" s="791"/>
      <c r="AV59" s="791"/>
      <c r="AW59" s="791"/>
      <c r="AX59" s="791"/>
      <c r="AY59" s="791"/>
      <c r="AZ59" s="791"/>
      <c r="BA59" s="791"/>
      <c r="BB59" s="791"/>
      <c r="BC59" s="791"/>
      <c r="BD59" s="791"/>
      <c r="BE59" s="791"/>
      <c r="BF59" s="791"/>
      <c r="BG59" s="791"/>
      <c r="BH59" s="791"/>
      <c r="BI59" s="791"/>
      <c r="BJ59" s="791"/>
      <c r="BK59" s="791"/>
      <c r="BL59" s="791"/>
      <c r="BM59" s="794"/>
      <c r="BN59" s="791" t="s">
        <v>192</v>
      </c>
      <c r="BO59" s="791"/>
      <c r="BP59" s="791"/>
      <c r="BQ59" s="791"/>
      <c r="BR59" s="791"/>
      <c r="BS59" s="791"/>
      <c r="BT59" s="791"/>
      <c r="BU59" s="791"/>
      <c r="BV59" s="791"/>
      <c r="BW59" s="791"/>
      <c r="BX59" s="791"/>
      <c r="BY59" s="791"/>
      <c r="BZ59" s="791"/>
      <c r="CA59" s="791"/>
      <c r="CB59" s="791"/>
      <c r="CC59" s="791"/>
      <c r="CD59" s="791"/>
      <c r="CE59" s="791"/>
      <c r="CF59" s="791"/>
      <c r="CG59" s="791"/>
      <c r="CH59" s="806" t="s">
        <v>79</v>
      </c>
      <c r="CI59" s="807"/>
      <c r="CJ59" s="774">
        <v>0</v>
      </c>
      <c r="CK59" s="774"/>
      <c r="CL59" s="774"/>
      <c r="CM59" s="774"/>
      <c r="CN59" s="774"/>
      <c r="CO59" s="774"/>
      <c r="CP59" s="774"/>
      <c r="CQ59" s="774"/>
      <c r="CR59" s="774"/>
      <c r="CS59" s="774"/>
      <c r="CT59" s="774"/>
      <c r="CU59" s="774"/>
      <c r="CV59" s="774"/>
      <c r="CW59" s="774"/>
      <c r="CX59" s="774"/>
      <c r="CY59" s="808" t="s">
        <v>80</v>
      </c>
      <c r="CZ59" s="811"/>
      <c r="DA59" s="791" t="s">
        <v>192</v>
      </c>
      <c r="DB59" s="791"/>
      <c r="DC59" s="791"/>
      <c r="DD59" s="791"/>
      <c r="DE59" s="791"/>
      <c r="DF59" s="791"/>
      <c r="DG59" s="791"/>
      <c r="DH59" s="791"/>
      <c r="DI59" s="791"/>
      <c r="DJ59" s="791"/>
      <c r="DK59" s="791"/>
      <c r="DL59" s="791"/>
      <c r="DM59" s="791"/>
      <c r="DN59" s="791"/>
      <c r="DO59" s="791"/>
      <c r="DP59" s="791"/>
      <c r="DQ59" s="791"/>
      <c r="DR59" s="791"/>
      <c r="DS59" s="791"/>
      <c r="DT59" s="806"/>
      <c r="DU59" s="807"/>
      <c r="DV59" s="774" t="s">
        <v>192</v>
      </c>
      <c r="DW59" s="774"/>
      <c r="DX59" s="774"/>
      <c r="DY59" s="774"/>
      <c r="DZ59" s="774"/>
      <c r="EA59" s="774"/>
      <c r="EB59" s="774"/>
      <c r="EC59" s="774"/>
      <c r="ED59" s="774"/>
      <c r="EE59" s="774"/>
      <c r="EF59" s="774"/>
      <c r="EG59" s="774"/>
      <c r="EH59" s="774"/>
      <c r="EI59" s="774"/>
      <c r="EJ59" s="774"/>
      <c r="EK59" s="774"/>
      <c r="EL59" s="808"/>
      <c r="EM59" s="811"/>
      <c r="EN59" s="806" t="s">
        <v>79</v>
      </c>
      <c r="EO59" s="807"/>
      <c r="EP59" s="774">
        <v>0</v>
      </c>
      <c r="EQ59" s="774"/>
      <c r="ER59" s="774"/>
      <c r="ES59" s="774"/>
      <c r="ET59" s="774"/>
      <c r="EU59" s="774"/>
      <c r="EV59" s="774"/>
      <c r="EW59" s="774"/>
      <c r="EX59" s="774"/>
      <c r="EY59" s="774"/>
      <c r="EZ59" s="774"/>
      <c r="FA59" s="774"/>
      <c r="FB59" s="774"/>
      <c r="FC59" s="774"/>
      <c r="FD59" s="774"/>
      <c r="FE59" s="774"/>
      <c r="FF59" s="808" t="s">
        <v>80</v>
      </c>
      <c r="FG59" s="809"/>
    </row>
    <row r="60" spans="1:163" s="93" customFormat="1" ht="12">
      <c r="A60" s="115"/>
      <c r="B60" s="739" t="s">
        <v>204</v>
      </c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739"/>
      <c r="AL60" s="739"/>
      <c r="AM60" s="739"/>
      <c r="AN60" s="739"/>
      <c r="AO60" s="739"/>
      <c r="AP60" s="739"/>
      <c r="AQ60" s="739"/>
      <c r="AR60" s="739"/>
      <c r="AS60" s="113">
        <v>3324</v>
      </c>
      <c r="AT60" s="810" t="s">
        <v>79</v>
      </c>
      <c r="AU60" s="807"/>
      <c r="AV60" s="774">
        <v>0</v>
      </c>
      <c r="AW60" s="774"/>
      <c r="AX60" s="774"/>
      <c r="AY60" s="774"/>
      <c r="AZ60" s="774"/>
      <c r="BA60" s="774"/>
      <c r="BB60" s="774"/>
      <c r="BC60" s="774"/>
      <c r="BD60" s="774"/>
      <c r="BE60" s="774"/>
      <c r="BF60" s="774"/>
      <c r="BG60" s="774"/>
      <c r="BH60" s="774"/>
      <c r="BI60" s="774"/>
      <c r="BJ60" s="774"/>
      <c r="BK60" s="774"/>
      <c r="BL60" s="808" t="s">
        <v>80</v>
      </c>
      <c r="BM60" s="811"/>
      <c r="BN60" s="791">
        <v>0</v>
      </c>
      <c r="BO60" s="791"/>
      <c r="BP60" s="791"/>
      <c r="BQ60" s="791"/>
      <c r="BR60" s="791"/>
      <c r="BS60" s="791"/>
      <c r="BT60" s="791"/>
      <c r="BU60" s="791"/>
      <c r="BV60" s="791"/>
      <c r="BW60" s="791"/>
      <c r="BX60" s="791"/>
      <c r="BY60" s="791"/>
      <c r="BZ60" s="791"/>
      <c r="CA60" s="791"/>
      <c r="CB60" s="791"/>
      <c r="CC60" s="791"/>
      <c r="CD60" s="791"/>
      <c r="CE60" s="791"/>
      <c r="CF60" s="791"/>
      <c r="CG60" s="791"/>
      <c r="CH60" s="791">
        <v>0</v>
      </c>
      <c r="CI60" s="791"/>
      <c r="CJ60" s="791"/>
      <c r="CK60" s="791"/>
      <c r="CL60" s="791"/>
      <c r="CM60" s="791"/>
      <c r="CN60" s="791"/>
      <c r="CO60" s="791"/>
      <c r="CP60" s="791"/>
      <c r="CQ60" s="791"/>
      <c r="CR60" s="791"/>
      <c r="CS60" s="791"/>
      <c r="CT60" s="791"/>
      <c r="CU60" s="791"/>
      <c r="CV60" s="791"/>
      <c r="CW60" s="791"/>
      <c r="CX60" s="791"/>
      <c r="CY60" s="791"/>
      <c r="CZ60" s="791"/>
      <c r="DA60" s="791" t="s">
        <v>192</v>
      </c>
      <c r="DB60" s="791"/>
      <c r="DC60" s="791"/>
      <c r="DD60" s="791"/>
      <c r="DE60" s="791"/>
      <c r="DF60" s="791"/>
      <c r="DG60" s="791"/>
      <c r="DH60" s="791"/>
      <c r="DI60" s="791"/>
      <c r="DJ60" s="791"/>
      <c r="DK60" s="791"/>
      <c r="DL60" s="791"/>
      <c r="DM60" s="791"/>
      <c r="DN60" s="791"/>
      <c r="DO60" s="791"/>
      <c r="DP60" s="791"/>
      <c r="DQ60" s="791"/>
      <c r="DR60" s="791"/>
      <c r="DS60" s="791"/>
      <c r="DT60" s="791">
        <v>0</v>
      </c>
      <c r="DU60" s="791"/>
      <c r="DV60" s="791"/>
      <c r="DW60" s="791"/>
      <c r="DX60" s="791"/>
      <c r="DY60" s="791"/>
      <c r="DZ60" s="791"/>
      <c r="EA60" s="791"/>
      <c r="EB60" s="791"/>
      <c r="EC60" s="791"/>
      <c r="ED60" s="791"/>
      <c r="EE60" s="791"/>
      <c r="EF60" s="791"/>
      <c r="EG60" s="791"/>
      <c r="EH60" s="791"/>
      <c r="EI60" s="791"/>
      <c r="EJ60" s="791"/>
      <c r="EK60" s="791"/>
      <c r="EL60" s="791"/>
      <c r="EM60" s="791"/>
      <c r="EN60" s="806" t="s">
        <v>79</v>
      </c>
      <c r="EO60" s="807"/>
      <c r="EP60" s="774">
        <v>0</v>
      </c>
      <c r="EQ60" s="774"/>
      <c r="ER60" s="774"/>
      <c r="ES60" s="774"/>
      <c r="ET60" s="774"/>
      <c r="EU60" s="774"/>
      <c r="EV60" s="774"/>
      <c r="EW60" s="774"/>
      <c r="EX60" s="774"/>
      <c r="EY60" s="774"/>
      <c r="EZ60" s="774"/>
      <c r="FA60" s="774"/>
      <c r="FB60" s="774"/>
      <c r="FC60" s="774"/>
      <c r="FD60" s="774"/>
      <c r="FE60" s="774"/>
      <c r="FF60" s="808" t="s">
        <v>80</v>
      </c>
      <c r="FG60" s="809"/>
    </row>
    <row r="61" spans="1:163" s="93" customFormat="1" ht="12">
      <c r="A61" s="115"/>
      <c r="B61" s="739" t="s">
        <v>205</v>
      </c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  <c r="AA61" s="739"/>
      <c r="AB61" s="739"/>
      <c r="AC61" s="739"/>
      <c r="AD61" s="739"/>
      <c r="AE61" s="739"/>
      <c r="AF61" s="739"/>
      <c r="AG61" s="739"/>
      <c r="AH61" s="739"/>
      <c r="AI61" s="739"/>
      <c r="AJ61" s="739"/>
      <c r="AK61" s="739"/>
      <c r="AL61" s="739"/>
      <c r="AM61" s="739"/>
      <c r="AN61" s="739"/>
      <c r="AO61" s="739"/>
      <c r="AP61" s="739"/>
      <c r="AQ61" s="739"/>
      <c r="AR61" s="739"/>
      <c r="AS61" s="113">
        <v>3325</v>
      </c>
      <c r="AT61" s="810" t="s">
        <v>79</v>
      </c>
      <c r="AU61" s="807"/>
      <c r="AV61" s="774">
        <v>0</v>
      </c>
      <c r="AW61" s="774"/>
      <c r="AX61" s="774"/>
      <c r="AY61" s="774"/>
      <c r="AZ61" s="774"/>
      <c r="BA61" s="774"/>
      <c r="BB61" s="774"/>
      <c r="BC61" s="774"/>
      <c r="BD61" s="774"/>
      <c r="BE61" s="774"/>
      <c r="BF61" s="774"/>
      <c r="BG61" s="774"/>
      <c r="BH61" s="774"/>
      <c r="BI61" s="774"/>
      <c r="BJ61" s="774"/>
      <c r="BK61" s="774"/>
      <c r="BL61" s="808" t="s">
        <v>80</v>
      </c>
      <c r="BM61" s="811"/>
      <c r="BN61" s="791">
        <v>0</v>
      </c>
      <c r="BO61" s="791"/>
      <c r="BP61" s="791"/>
      <c r="BQ61" s="791"/>
      <c r="BR61" s="791"/>
      <c r="BS61" s="791"/>
      <c r="BT61" s="791"/>
      <c r="BU61" s="791"/>
      <c r="BV61" s="791"/>
      <c r="BW61" s="791"/>
      <c r="BX61" s="791"/>
      <c r="BY61" s="791"/>
      <c r="BZ61" s="791"/>
      <c r="CA61" s="791"/>
      <c r="CB61" s="791"/>
      <c r="CC61" s="791"/>
      <c r="CD61" s="791"/>
      <c r="CE61" s="791"/>
      <c r="CF61" s="791"/>
      <c r="CG61" s="791"/>
      <c r="CH61" s="791" t="s">
        <v>192</v>
      </c>
      <c r="CI61" s="791"/>
      <c r="CJ61" s="791"/>
      <c r="CK61" s="791"/>
      <c r="CL61" s="791"/>
      <c r="CM61" s="791"/>
      <c r="CN61" s="791"/>
      <c r="CO61" s="791"/>
      <c r="CP61" s="791"/>
      <c r="CQ61" s="791"/>
      <c r="CR61" s="791"/>
      <c r="CS61" s="791"/>
      <c r="CT61" s="791"/>
      <c r="CU61" s="791"/>
      <c r="CV61" s="791"/>
      <c r="CW61" s="791"/>
      <c r="CX61" s="791"/>
      <c r="CY61" s="791"/>
      <c r="CZ61" s="791"/>
      <c r="DA61" s="791" t="s">
        <v>192</v>
      </c>
      <c r="DB61" s="791"/>
      <c r="DC61" s="791"/>
      <c r="DD61" s="791"/>
      <c r="DE61" s="791"/>
      <c r="DF61" s="791"/>
      <c r="DG61" s="791"/>
      <c r="DH61" s="791"/>
      <c r="DI61" s="791"/>
      <c r="DJ61" s="791"/>
      <c r="DK61" s="791"/>
      <c r="DL61" s="791"/>
      <c r="DM61" s="791"/>
      <c r="DN61" s="791"/>
      <c r="DO61" s="791"/>
      <c r="DP61" s="791"/>
      <c r="DQ61" s="791"/>
      <c r="DR61" s="791"/>
      <c r="DS61" s="791"/>
      <c r="DT61" s="791" t="s">
        <v>192</v>
      </c>
      <c r="DU61" s="791"/>
      <c r="DV61" s="791"/>
      <c r="DW61" s="791"/>
      <c r="DX61" s="791"/>
      <c r="DY61" s="791"/>
      <c r="DZ61" s="791"/>
      <c r="EA61" s="791"/>
      <c r="EB61" s="791"/>
      <c r="EC61" s="791"/>
      <c r="ED61" s="791"/>
      <c r="EE61" s="791"/>
      <c r="EF61" s="791"/>
      <c r="EG61" s="791"/>
      <c r="EH61" s="791"/>
      <c r="EI61" s="791"/>
      <c r="EJ61" s="791"/>
      <c r="EK61" s="791"/>
      <c r="EL61" s="791"/>
      <c r="EM61" s="791"/>
      <c r="EN61" s="806" t="s">
        <v>79</v>
      </c>
      <c r="EO61" s="807"/>
      <c r="EP61" s="774">
        <v>0</v>
      </c>
      <c r="EQ61" s="774"/>
      <c r="ER61" s="774"/>
      <c r="ES61" s="774"/>
      <c r="ET61" s="774"/>
      <c r="EU61" s="774"/>
      <c r="EV61" s="774"/>
      <c r="EW61" s="774"/>
      <c r="EX61" s="774"/>
      <c r="EY61" s="774"/>
      <c r="EZ61" s="774"/>
      <c r="FA61" s="774"/>
      <c r="FB61" s="774"/>
      <c r="FC61" s="774"/>
      <c r="FD61" s="774"/>
      <c r="FE61" s="774"/>
      <c r="FF61" s="808" t="s">
        <v>80</v>
      </c>
      <c r="FG61" s="809"/>
    </row>
    <row r="62" spans="1:163" s="93" customFormat="1" ht="12">
      <c r="A62" s="115"/>
      <c r="B62" s="739" t="s">
        <v>198</v>
      </c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  <c r="W62" s="739"/>
      <c r="X62" s="739"/>
      <c r="Y62" s="739"/>
      <c r="Z62" s="739"/>
      <c r="AA62" s="739"/>
      <c r="AB62" s="739"/>
      <c r="AC62" s="739"/>
      <c r="AD62" s="739"/>
      <c r="AE62" s="739"/>
      <c r="AF62" s="739"/>
      <c r="AG62" s="739"/>
      <c r="AH62" s="739"/>
      <c r="AI62" s="739"/>
      <c r="AJ62" s="739"/>
      <c r="AK62" s="739"/>
      <c r="AL62" s="739"/>
      <c r="AM62" s="739"/>
      <c r="AN62" s="739"/>
      <c r="AO62" s="739"/>
      <c r="AP62" s="739"/>
      <c r="AQ62" s="739"/>
      <c r="AR62" s="739"/>
      <c r="AS62" s="113">
        <v>3326</v>
      </c>
      <c r="AT62" s="793">
        <v>0</v>
      </c>
      <c r="AU62" s="791"/>
      <c r="AV62" s="791"/>
      <c r="AW62" s="791"/>
      <c r="AX62" s="791"/>
      <c r="AY62" s="791"/>
      <c r="AZ62" s="791"/>
      <c r="BA62" s="791"/>
      <c r="BB62" s="791"/>
      <c r="BC62" s="791"/>
      <c r="BD62" s="791"/>
      <c r="BE62" s="791"/>
      <c r="BF62" s="791"/>
      <c r="BG62" s="791"/>
      <c r="BH62" s="791"/>
      <c r="BI62" s="791"/>
      <c r="BJ62" s="791"/>
      <c r="BK62" s="791"/>
      <c r="BL62" s="791"/>
      <c r="BM62" s="794"/>
      <c r="BN62" s="791">
        <v>0</v>
      </c>
      <c r="BO62" s="791"/>
      <c r="BP62" s="791"/>
      <c r="BQ62" s="791"/>
      <c r="BR62" s="791"/>
      <c r="BS62" s="791"/>
      <c r="BT62" s="791"/>
      <c r="BU62" s="791"/>
      <c r="BV62" s="791"/>
      <c r="BW62" s="791"/>
      <c r="BX62" s="791"/>
      <c r="BY62" s="791"/>
      <c r="BZ62" s="791"/>
      <c r="CA62" s="791"/>
      <c r="CB62" s="791"/>
      <c r="CC62" s="791"/>
      <c r="CD62" s="791"/>
      <c r="CE62" s="791"/>
      <c r="CF62" s="791"/>
      <c r="CG62" s="791"/>
      <c r="CH62" s="791">
        <v>0</v>
      </c>
      <c r="CI62" s="791"/>
      <c r="CJ62" s="791"/>
      <c r="CK62" s="791"/>
      <c r="CL62" s="791"/>
      <c r="CM62" s="791"/>
      <c r="CN62" s="791"/>
      <c r="CO62" s="791"/>
      <c r="CP62" s="791"/>
      <c r="CQ62" s="791"/>
      <c r="CR62" s="791"/>
      <c r="CS62" s="791"/>
      <c r="CT62" s="791"/>
      <c r="CU62" s="791"/>
      <c r="CV62" s="791"/>
      <c r="CW62" s="791"/>
      <c r="CX62" s="791"/>
      <c r="CY62" s="791"/>
      <c r="CZ62" s="791"/>
      <c r="DA62" s="791">
        <v>0</v>
      </c>
      <c r="DB62" s="791"/>
      <c r="DC62" s="791"/>
      <c r="DD62" s="791"/>
      <c r="DE62" s="791"/>
      <c r="DF62" s="791"/>
      <c r="DG62" s="791"/>
      <c r="DH62" s="791"/>
      <c r="DI62" s="791"/>
      <c r="DJ62" s="791"/>
      <c r="DK62" s="791"/>
      <c r="DL62" s="791"/>
      <c r="DM62" s="791"/>
      <c r="DN62" s="791"/>
      <c r="DO62" s="791"/>
      <c r="DP62" s="791"/>
      <c r="DQ62" s="791"/>
      <c r="DR62" s="791"/>
      <c r="DS62" s="791"/>
      <c r="DT62" s="791">
        <v>0</v>
      </c>
      <c r="DU62" s="791"/>
      <c r="DV62" s="791"/>
      <c r="DW62" s="791"/>
      <c r="DX62" s="791"/>
      <c r="DY62" s="791"/>
      <c r="DZ62" s="791"/>
      <c r="EA62" s="791"/>
      <c r="EB62" s="791"/>
      <c r="EC62" s="791"/>
      <c r="ED62" s="791"/>
      <c r="EE62" s="791"/>
      <c r="EF62" s="791"/>
      <c r="EG62" s="791"/>
      <c r="EH62" s="791"/>
      <c r="EI62" s="791"/>
      <c r="EJ62" s="791"/>
      <c r="EK62" s="791"/>
      <c r="EL62" s="791"/>
      <c r="EM62" s="791"/>
      <c r="EN62" s="806" t="s">
        <v>79</v>
      </c>
      <c r="EO62" s="807"/>
      <c r="EP62" s="774">
        <v>0</v>
      </c>
      <c r="EQ62" s="774"/>
      <c r="ER62" s="774"/>
      <c r="ES62" s="774"/>
      <c r="ET62" s="774"/>
      <c r="EU62" s="774"/>
      <c r="EV62" s="774"/>
      <c r="EW62" s="774"/>
      <c r="EX62" s="774"/>
      <c r="EY62" s="774"/>
      <c r="EZ62" s="774"/>
      <c r="FA62" s="774"/>
      <c r="FB62" s="774"/>
      <c r="FC62" s="774"/>
      <c r="FD62" s="774"/>
      <c r="FE62" s="774"/>
      <c r="FF62" s="808" t="s">
        <v>80</v>
      </c>
      <c r="FG62" s="809"/>
    </row>
    <row r="63" spans="1:163" s="93" customFormat="1" ht="12">
      <c r="A63" s="115"/>
      <c r="B63" s="739" t="s">
        <v>206</v>
      </c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  <c r="S63" s="739"/>
      <c r="T63" s="739"/>
      <c r="U63" s="739"/>
      <c r="V63" s="739"/>
      <c r="W63" s="739"/>
      <c r="X63" s="739"/>
      <c r="Y63" s="739"/>
      <c r="Z63" s="739"/>
      <c r="AA63" s="739"/>
      <c r="AB63" s="739"/>
      <c r="AC63" s="739"/>
      <c r="AD63" s="739"/>
      <c r="AE63" s="739"/>
      <c r="AF63" s="739"/>
      <c r="AG63" s="739"/>
      <c r="AH63" s="739"/>
      <c r="AI63" s="739"/>
      <c r="AJ63" s="739"/>
      <c r="AK63" s="739"/>
      <c r="AL63" s="739"/>
      <c r="AM63" s="739"/>
      <c r="AN63" s="739"/>
      <c r="AO63" s="739"/>
      <c r="AP63" s="739"/>
      <c r="AQ63" s="739"/>
      <c r="AR63" s="739"/>
      <c r="AS63" s="113">
        <v>3327</v>
      </c>
      <c r="AT63" s="793" t="s">
        <v>192</v>
      </c>
      <c r="AU63" s="791"/>
      <c r="AV63" s="791"/>
      <c r="AW63" s="791"/>
      <c r="AX63" s="791"/>
      <c r="AY63" s="791"/>
      <c r="AZ63" s="791"/>
      <c r="BA63" s="791"/>
      <c r="BB63" s="791"/>
      <c r="BC63" s="791"/>
      <c r="BD63" s="791"/>
      <c r="BE63" s="791"/>
      <c r="BF63" s="791"/>
      <c r="BG63" s="791"/>
      <c r="BH63" s="791"/>
      <c r="BI63" s="791"/>
      <c r="BJ63" s="791"/>
      <c r="BK63" s="791"/>
      <c r="BL63" s="791"/>
      <c r="BM63" s="794"/>
      <c r="BN63" s="791" t="s">
        <v>192</v>
      </c>
      <c r="BO63" s="791"/>
      <c r="BP63" s="791"/>
      <c r="BQ63" s="791"/>
      <c r="BR63" s="791"/>
      <c r="BS63" s="791"/>
      <c r="BT63" s="791"/>
      <c r="BU63" s="791"/>
      <c r="BV63" s="791"/>
      <c r="BW63" s="791"/>
      <c r="BX63" s="791"/>
      <c r="BY63" s="791"/>
      <c r="BZ63" s="791"/>
      <c r="CA63" s="791"/>
      <c r="CB63" s="791"/>
      <c r="CC63" s="791"/>
      <c r="CD63" s="791"/>
      <c r="CE63" s="791"/>
      <c r="CF63" s="791"/>
      <c r="CG63" s="791"/>
      <c r="CH63" s="791" t="s">
        <v>192</v>
      </c>
      <c r="CI63" s="791"/>
      <c r="CJ63" s="791"/>
      <c r="CK63" s="791"/>
      <c r="CL63" s="791"/>
      <c r="CM63" s="791"/>
      <c r="CN63" s="791"/>
      <c r="CO63" s="791"/>
      <c r="CP63" s="791"/>
      <c r="CQ63" s="791"/>
      <c r="CR63" s="791"/>
      <c r="CS63" s="791"/>
      <c r="CT63" s="791"/>
      <c r="CU63" s="791"/>
      <c r="CV63" s="791"/>
      <c r="CW63" s="791"/>
      <c r="CX63" s="791"/>
      <c r="CY63" s="791"/>
      <c r="CZ63" s="791"/>
      <c r="DA63" s="791" t="s">
        <v>192</v>
      </c>
      <c r="DB63" s="791"/>
      <c r="DC63" s="791"/>
      <c r="DD63" s="791"/>
      <c r="DE63" s="791"/>
      <c r="DF63" s="791"/>
      <c r="DG63" s="791"/>
      <c r="DH63" s="791"/>
      <c r="DI63" s="791"/>
      <c r="DJ63" s="791"/>
      <c r="DK63" s="791"/>
      <c r="DL63" s="791"/>
      <c r="DM63" s="791"/>
      <c r="DN63" s="791"/>
      <c r="DO63" s="791"/>
      <c r="DP63" s="791"/>
      <c r="DQ63" s="791"/>
      <c r="DR63" s="791"/>
      <c r="DS63" s="791"/>
      <c r="DT63" s="806" t="s">
        <v>79</v>
      </c>
      <c r="DU63" s="807"/>
      <c r="DV63" s="812">
        <v>1382354</v>
      </c>
      <c r="DW63" s="812"/>
      <c r="DX63" s="812"/>
      <c r="DY63" s="812"/>
      <c r="DZ63" s="812"/>
      <c r="EA63" s="812"/>
      <c r="EB63" s="812"/>
      <c r="EC63" s="812"/>
      <c r="ED63" s="812"/>
      <c r="EE63" s="812"/>
      <c r="EF63" s="812"/>
      <c r="EG63" s="812"/>
      <c r="EH63" s="812"/>
      <c r="EI63" s="812"/>
      <c r="EJ63" s="812"/>
      <c r="EK63" s="812"/>
      <c r="EL63" s="808" t="s">
        <v>80</v>
      </c>
      <c r="EM63" s="811"/>
      <c r="EN63" s="806" t="s">
        <v>79</v>
      </c>
      <c r="EO63" s="807"/>
      <c r="EP63" s="812">
        <f>DV63</f>
        <v>1382354</v>
      </c>
      <c r="EQ63" s="812"/>
      <c r="ER63" s="812"/>
      <c r="ES63" s="812"/>
      <c r="ET63" s="812"/>
      <c r="EU63" s="812"/>
      <c r="EV63" s="812"/>
      <c r="EW63" s="812"/>
      <c r="EX63" s="812"/>
      <c r="EY63" s="812"/>
      <c r="EZ63" s="812"/>
      <c r="FA63" s="812"/>
      <c r="FB63" s="812"/>
      <c r="FC63" s="812"/>
      <c r="FD63" s="812"/>
      <c r="FE63" s="812"/>
      <c r="FF63" s="808" t="s">
        <v>80</v>
      </c>
      <c r="FG63" s="809"/>
    </row>
    <row r="64" spans="1:163" s="93" customFormat="1" ht="12">
      <c r="A64" s="115"/>
      <c r="B64" s="747" t="s">
        <v>207</v>
      </c>
      <c r="C64" s="747"/>
      <c r="D64" s="747"/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113">
        <v>3330</v>
      </c>
      <c r="AT64" s="793" t="s">
        <v>192</v>
      </c>
      <c r="AU64" s="791"/>
      <c r="AV64" s="791"/>
      <c r="AW64" s="791"/>
      <c r="AX64" s="791"/>
      <c r="AY64" s="791"/>
      <c r="AZ64" s="791"/>
      <c r="BA64" s="791"/>
      <c r="BB64" s="791"/>
      <c r="BC64" s="791"/>
      <c r="BD64" s="791"/>
      <c r="BE64" s="791"/>
      <c r="BF64" s="791"/>
      <c r="BG64" s="791"/>
      <c r="BH64" s="791"/>
      <c r="BI64" s="791"/>
      <c r="BJ64" s="791"/>
      <c r="BK64" s="791"/>
      <c r="BL64" s="791"/>
      <c r="BM64" s="794"/>
      <c r="BN64" s="791" t="s">
        <v>192</v>
      </c>
      <c r="BO64" s="791"/>
      <c r="BP64" s="791"/>
      <c r="BQ64" s="791"/>
      <c r="BR64" s="791"/>
      <c r="BS64" s="791"/>
      <c r="BT64" s="791"/>
      <c r="BU64" s="791"/>
      <c r="BV64" s="791"/>
      <c r="BW64" s="791"/>
      <c r="BX64" s="791"/>
      <c r="BY64" s="791"/>
      <c r="BZ64" s="791"/>
      <c r="CA64" s="791"/>
      <c r="CB64" s="791"/>
      <c r="CC64" s="791"/>
      <c r="CD64" s="791"/>
      <c r="CE64" s="791"/>
      <c r="CF64" s="791"/>
      <c r="CG64" s="791"/>
      <c r="CH64" s="791">
        <v>0</v>
      </c>
      <c r="CI64" s="791"/>
      <c r="CJ64" s="791"/>
      <c r="CK64" s="791"/>
      <c r="CL64" s="791"/>
      <c r="CM64" s="791"/>
      <c r="CN64" s="791"/>
      <c r="CO64" s="791"/>
      <c r="CP64" s="791"/>
      <c r="CQ64" s="791"/>
      <c r="CR64" s="791"/>
      <c r="CS64" s="791"/>
      <c r="CT64" s="791"/>
      <c r="CU64" s="791"/>
      <c r="CV64" s="791"/>
      <c r="CW64" s="791"/>
      <c r="CX64" s="791"/>
      <c r="CY64" s="791"/>
      <c r="CZ64" s="791"/>
      <c r="DA64" s="791" t="s">
        <v>192</v>
      </c>
      <c r="DB64" s="791"/>
      <c r="DC64" s="791"/>
      <c r="DD64" s="791"/>
      <c r="DE64" s="791"/>
      <c r="DF64" s="791"/>
      <c r="DG64" s="791"/>
      <c r="DH64" s="791"/>
      <c r="DI64" s="791"/>
      <c r="DJ64" s="791"/>
      <c r="DK64" s="791"/>
      <c r="DL64" s="791"/>
      <c r="DM64" s="791"/>
      <c r="DN64" s="791"/>
      <c r="DO64" s="791"/>
      <c r="DP64" s="791"/>
      <c r="DQ64" s="791"/>
      <c r="DR64" s="791"/>
      <c r="DS64" s="791"/>
      <c r="DT64" s="791">
        <v>0</v>
      </c>
      <c r="DU64" s="791"/>
      <c r="DV64" s="791"/>
      <c r="DW64" s="791"/>
      <c r="DX64" s="791"/>
      <c r="DY64" s="791"/>
      <c r="DZ64" s="791"/>
      <c r="EA64" s="791"/>
      <c r="EB64" s="791"/>
      <c r="EC64" s="791"/>
      <c r="ED64" s="791"/>
      <c r="EE64" s="791"/>
      <c r="EF64" s="791"/>
      <c r="EG64" s="791"/>
      <c r="EH64" s="791"/>
      <c r="EI64" s="791"/>
      <c r="EJ64" s="791"/>
      <c r="EK64" s="791"/>
      <c r="EL64" s="791"/>
      <c r="EM64" s="791"/>
      <c r="EN64" s="791" t="s">
        <v>192</v>
      </c>
      <c r="EO64" s="791"/>
      <c r="EP64" s="791"/>
      <c r="EQ64" s="791"/>
      <c r="ER64" s="791"/>
      <c r="ES64" s="791"/>
      <c r="ET64" s="791"/>
      <c r="EU64" s="791"/>
      <c r="EV64" s="791"/>
      <c r="EW64" s="791"/>
      <c r="EX64" s="791"/>
      <c r="EY64" s="791"/>
      <c r="EZ64" s="791"/>
      <c r="FA64" s="791"/>
      <c r="FB64" s="791"/>
      <c r="FC64" s="791"/>
      <c r="FD64" s="791"/>
      <c r="FE64" s="791"/>
      <c r="FF64" s="791"/>
      <c r="FG64" s="792"/>
    </row>
    <row r="65" spans="1:163" s="93" customFormat="1" ht="12">
      <c r="A65" s="115"/>
      <c r="B65" s="747" t="s">
        <v>208</v>
      </c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113">
        <v>3340</v>
      </c>
      <c r="AT65" s="793" t="s">
        <v>192</v>
      </c>
      <c r="AU65" s="791"/>
      <c r="AV65" s="791"/>
      <c r="AW65" s="791"/>
      <c r="AX65" s="791"/>
      <c r="AY65" s="791"/>
      <c r="AZ65" s="791"/>
      <c r="BA65" s="791"/>
      <c r="BB65" s="791"/>
      <c r="BC65" s="791"/>
      <c r="BD65" s="791"/>
      <c r="BE65" s="791"/>
      <c r="BF65" s="791"/>
      <c r="BG65" s="791"/>
      <c r="BH65" s="791"/>
      <c r="BI65" s="791"/>
      <c r="BJ65" s="791"/>
      <c r="BK65" s="791"/>
      <c r="BL65" s="791"/>
      <c r="BM65" s="794"/>
      <c r="BN65" s="791" t="s">
        <v>192</v>
      </c>
      <c r="BO65" s="791"/>
      <c r="BP65" s="791"/>
      <c r="BQ65" s="791"/>
      <c r="BR65" s="791"/>
      <c r="BS65" s="791"/>
      <c r="BT65" s="791"/>
      <c r="BU65" s="791"/>
      <c r="BV65" s="791"/>
      <c r="BW65" s="791"/>
      <c r="BX65" s="791"/>
      <c r="BY65" s="791"/>
      <c r="BZ65" s="791"/>
      <c r="CA65" s="791"/>
      <c r="CB65" s="791"/>
      <c r="CC65" s="791"/>
      <c r="CD65" s="791"/>
      <c r="CE65" s="791"/>
      <c r="CF65" s="791"/>
      <c r="CG65" s="791"/>
      <c r="CH65" s="791" t="s">
        <v>192</v>
      </c>
      <c r="CI65" s="791"/>
      <c r="CJ65" s="791"/>
      <c r="CK65" s="791"/>
      <c r="CL65" s="791"/>
      <c r="CM65" s="791"/>
      <c r="CN65" s="791"/>
      <c r="CO65" s="791"/>
      <c r="CP65" s="791"/>
      <c r="CQ65" s="791"/>
      <c r="CR65" s="791"/>
      <c r="CS65" s="791"/>
      <c r="CT65" s="791"/>
      <c r="CU65" s="791"/>
      <c r="CV65" s="791"/>
      <c r="CW65" s="791"/>
      <c r="CX65" s="791"/>
      <c r="CY65" s="791"/>
      <c r="CZ65" s="791"/>
      <c r="DA65" s="824">
        <v>6757</v>
      </c>
      <c r="DB65" s="824"/>
      <c r="DC65" s="824"/>
      <c r="DD65" s="824"/>
      <c r="DE65" s="824"/>
      <c r="DF65" s="824"/>
      <c r="DG65" s="824"/>
      <c r="DH65" s="824"/>
      <c r="DI65" s="824"/>
      <c r="DJ65" s="824"/>
      <c r="DK65" s="824"/>
      <c r="DL65" s="824"/>
      <c r="DM65" s="824"/>
      <c r="DN65" s="824"/>
      <c r="DO65" s="824"/>
      <c r="DP65" s="824"/>
      <c r="DQ65" s="824"/>
      <c r="DR65" s="824"/>
      <c r="DS65" s="824"/>
      <c r="DT65" s="825">
        <v>-6757</v>
      </c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5"/>
      <c r="EG65" s="825"/>
      <c r="EH65" s="825"/>
      <c r="EI65" s="825"/>
      <c r="EJ65" s="825"/>
      <c r="EK65" s="825"/>
      <c r="EL65" s="825"/>
      <c r="EM65" s="825"/>
      <c r="EN65" s="791" t="s">
        <v>192</v>
      </c>
      <c r="EO65" s="791"/>
      <c r="EP65" s="791"/>
      <c r="EQ65" s="791"/>
      <c r="ER65" s="791"/>
      <c r="ES65" s="791"/>
      <c r="ET65" s="791"/>
      <c r="EU65" s="791"/>
      <c r="EV65" s="791"/>
      <c r="EW65" s="791"/>
      <c r="EX65" s="791"/>
      <c r="EY65" s="791"/>
      <c r="EZ65" s="791"/>
      <c r="FA65" s="791"/>
      <c r="FB65" s="791"/>
      <c r="FC65" s="791"/>
      <c r="FD65" s="791"/>
      <c r="FE65" s="791"/>
      <c r="FF65" s="791"/>
      <c r="FG65" s="792"/>
    </row>
    <row r="66" spans="1:163" s="93" customFormat="1" ht="12">
      <c r="A66" s="112"/>
      <c r="B66" s="776" t="s">
        <v>188</v>
      </c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77" t="s">
        <v>5</v>
      </c>
      <c r="AL66" s="777"/>
      <c r="AM66" s="777"/>
      <c r="AN66" s="120" t="s">
        <v>6</v>
      </c>
      <c r="AO66" s="120"/>
      <c r="AP66" s="120"/>
      <c r="AQ66" s="121"/>
      <c r="AR66" s="122"/>
      <c r="AS66" s="92">
        <v>3300</v>
      </c>
      <c r="AT66" s="813">
        <f>AT44</f>
        <v>2028708</v>
      </c>
      <c r="AU66" s="814"/>
      <c r="AV66" s="814"/>
      <c r="AW66" s="814"/>
      <c r="AX66" s="814"/>
      <c r="AY66" s="814"/>
      <c r="AZ66" s="814"/>
      <c r="BA66" s="814"/>
      <c r="BB66" s="814"/>
      <c r="BC66" s="814"/>
      <c r="BD66" s="814"/>
      <c r="BE66" s="814"/>
      <c r="BF66" s="814"/>
      <c r="BG66" s="814"/>
      <c r="BH66" s="814"/>
      <c r="BI66" s="814"/>
      <c r="BJ66" s="814"/>
      <c r="BK66" s="814"/>
      <c r="BL66" s="814"/>
      <c r="BM66" s="815"/>
      <c r="BN66" s="819" t="s">
        <v>79</v>
      </c>
      <c r="BO66" s="820"/>
      <c r="BP66" s="821">
        <f>BP44</f>
        <v>0</v>
      </c>
      <c r="BQ66" s="821"/>
      <c r="BR66" s="821"/>
      <c r="BS66" s="821"/>
      <c r="BT66" s="821"/>
      <c r="BU66" s="821"/>
      <c r="BV66" s="821"/>
      <c r="BW66" s="821"/>
      <c r="BX66" s="821"/>
      <c r="BY66" s="821"/>
      <c r="BZ66" s="821"/>
      <c r="CA66" s="821"/>
      <c r="CB66" s="821"/>
      <c r="CC66" s="821"/>
      <c r="CD66" s="821"/>
      <c r="CE66" s="821"/>
      <c r="CF66" s="822" t="s">
        <v>80</v>
      </c>
      <c r="CG66" s="823"/>
      <c r="CH66" s="834">
        <f>CH44</f>
        <v>11733943</v>
      </c>
      <c r="CI66" s="814"/>
      <c r="CJ66" s="814"/>
      <c r="CK66" s="814"/>
      <c r="CL66" s="814"/>
      <c r="CM66" s="814"/>
      <c r="CN66" s="814"/>
      <c r="CO66" s="814"/>
      <c r="CP66" s="814"/>
      <c r="CQ66" s="814"/>
      <c r="CR66" s="814"/>
      <c r="CS66" s="814"/>
      <c r="CT66" s="814"/>
      <c r="CU66" s="814"/>
      <c r="CV66" s="814"/>
      <c r="CW66" s="814"/>
      <c r="CX66" s="814"/>
      <c r="CY66" s="814"/>
      <c r="CZ66" s="815"/>
      <c r="DA66" s="834">
        <f>DA44+DA65</f>
        <v>108192</v>
      </c>
      <c r="DB66" s="814"/>
      <c r="DC66" s="814"/>
      <c r="DD66" s="814"/>
      <c r="DE66" s="814"/>
      <c r="DF66" s="814"/>
      <c r="DG66" s="814"/>
      <c r="DH66" s="814"/>
      <c r="DI66" s="814"/>
      <c r="DJ66" s="814"/>
      <c r="DK66" s="814"/>
      <c r="DL66" s="814"/>
      <c r="DM66" s="814"/>
      <c r="DN66" s="814"/>
      <c r="DO66" s="814"/>
      <c r="DP66" s="814"/>
      <c r="DQ66" s="814"/>
      <c r="DR66" s="814"/>
      <c r="DS66" s="814"/>
      <c r="DT66" s="836"/>
      <c r="DU66" s="837"/>
      <c r="DV66" s="826">
        <f>DT44+DT46-DV55+DT65</f>
        <v>4358782</v>
      </c>
      <c r="DW66" s="826"/>
      <c r="DX66" s="826"/>
      <c r="DY66" s="826"/>
      <c r="DZ66" s="826"/>
      <c r="EA66" s="826"/>
      <c r="EB66" s="826"/>
      <c r="EC66" s="826"/>
      <c r="ED66" s="826"/>
      <c r="EE66" s="826"/>
      <c r="EF66" s="826"/>
      <c r="EG66" s="826"/>
      <c r="EH66" s="826"/>
      <c r="EI66" s="826"/>
      <c r="EJ66" s="826"/>
      <c r="EK66" s="826"/>
      <c r="EL66" s="827"/>
      <c r="EM66" s="828"/>
      <c r="EN66" s="836"/>
      <c r="EO66" s="837"/>
      <c r="EP66" s="826">
        <f>AT66+CH66+DA66+DV66</f>
        <v>18229625</v>
      </c>
      <c r="EQ66" s="826"/>
      <c r="ER66" s="826"/>
      <c r="ES66" s="826"/>
      <c r="ET66" s="826"/>
      <c r="EU66" s="826"/>
      <c r="EV66" s="826"/>
      <c r="EW66" s="826"/>
      <c r="EX66" s="826"/>
      <c r="EY66" s="826"/>
      <c r="EZ66" s="826"/>
      <c r="FA66" s="826"/>
      <c r="FB66" s="826"/>
      <c r="FC66" s="826"/>
      <c r="FD66" s="826"/>
      <c r="FE66" s="826"/>
      <c r="FF66" s="827"/>
      <c r="FG66" s="828"/>
    </row>
    <row r="67" spans="1:163" s="93" customFormat="1" ht="3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102"/>
      <c r="AC67" s="102"/>
      <c r="AD67" s="102"/>
      <c r="AE67" s="101"/>
      <c r="AF67" s="101"/>
      <c r="AG67" s="101"/>
      <c r="AH67" s="101"/>
      <c r="AI67" s="101"/>
      <c r="AJ67" s="101"/>
      <c r="AK67" s="100"/>
      <c r="AL67" s="103"/>
      <c r="AM67" s="103"/>
      <c r="AN67" s="103"/>
      <c r="AO67" s="104"/>
      <c r="AP67" s="104"/>
      <c r="AQ67" s="104"/>
      <c r="AR67" s="100"/>
      <c r="AS67" s="119"/>
      <c r="AT67" s="816"/>
      <c r="AU67" s="817"/>
      <c r="AV67" s="817"/>
      <c r="AW67" s="817"/>
      <c r="AX67" s="817"/>
      <c r="AY67" s="817"/>
      <c r="AZ67" s="817"/>
      <c r="BA67" s="817"/>
      <c r="BB67" s="817"/>
      <c r="BC67" s="817"/>
      <c r="BD67" s="817"/>
      <c r="BE67" s="817"/>
      <c r="BF67" s="817"/>
      <c r="BG67" s="817"/>
      <c r="BH67" s="817"/>
      <c r="BI67" s="817"/>
      <c r="BJ67" s="817"/>
      <c r="BK67" s="817"/>
      <c r="BL67" s="817"/>
      <c r="BM67" s="818"/>
      <c r="BN67" s="124"/>
      <c r="BO67" s="125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7"/>
      <c r="CG67" s="128"/>
      <c r="CH67" s="835"/>
      <c r="CI67" s="817"/>
      <c r="CJ67" s="817"/>
      <c r="CK67" s="817"/>
      <c r="CL67" s="817"/>
      <c r="CM67" s="817"/>
      <c r="CN67" s="817"/>
      <c r="CO67" s="817"/>
      <c r="CP67" s="817"/>
      <c r="CQ67" s="817"/>
      <c r="CR67" s="817"/>
      <c r="CS67" s="817"/>
      <c r="CT67" s="817"/>
      <c r="CU67" s="817"/>
      <c r="CV67" s="817"/>
      <c r="CW67" s="817"/>
      <c r="CX67" s="817"/>
      <c r="CY67" s="817"/>
      <c r="CZ67" s="818"/>
      <c r="DA67" s="835"/>
      <c r="DB67" s="817"/>
      <c r="DC67" s="817"/>
      <c r="DD67" s="817"/>
      <c r="DE67" s="817"/>
      <c r="DF67" s="817"/>
      <c r="DG67" s="817"/>
      <c r="DH67" s="817"/>
      <c r="DI67" s="817"/>
      <c r="DJ67" s="817"/>
      <c r="DK67" s="817"/>
      <c r="DL67" s="817"/>
      <c r="DM67" s="817"/>
      <c r="DN67" s="817"/>
      <c r="DO67" s="817"/>
      <c r="DP67" s="817"/>
      <c r="DQ67" s="817"/>
      <c r="DR67" s="817"/>
      <c r="DS67" s="817"/>
      <c r="DT67" s="829"/>
      <c r="DU67" s="830"/>
      <c r="DV67" s="831"/>
      <c r="DW67" s="831"/>
      <c r="DX67" s="831"/>
      <c r="DY67" s="831"/>
      <c r="DZ67" s="831"/>
      <c r="EA67" s="831"/>
      <c r="EB67" s="831"/>
      <c r="EC67" s="831"/>
      <c r="ED67" s="831"/>
      <c r="EE67" s="831"/>
      <c r="EF67" s="831"/>
      <c r="EG67" s="831"/>
      <c r="EH67" s="831"/>
      <c r="EI67" s="831"/>
      <c r="EJ67" s="831"/>
      <c r="EK67" s="831"/>
      <c r="EL67" s="832"/>
      <c r="EM67" s="833"/>
      <c r="EN67" s="829"/>
      <c r="EO67" s="830"/>
      <c r="EP67" s="831"/>
      <c r="EQ67" s="831"/>
      <c r="ER67" s="831"/>
      <c r="ES67" s="831"/>
      <c r="ET67" s="831"/>
      <c r="EU67" s="831"/>
      <c r="EV67" s="831"/>
      <c r="EW67" s="831"/>
      <c r="EX67" s="831"/>
      <c r="EY67" s="831"/>
      <c r="EZ67" s="831"/>
      <c r="FA67" s="831"/>
      <c r="FB67" s="831"/>
      <c r="FC67" s="831"/>
      <c r="FD67" s="831"/>
      <c r="FE67" s="831"/>
      <c r="FF67" s="832"/>
      <c r="FG67" s="833"/>
    </row>
    <row r="68" spans="1:163" s="93" customFormat="1" thickBot="1">
      <c r="A68" s="99"/>
      <c r="B68" s="747"/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  <c r="AS68" s="123"/>
      <c r="AT68" s="743"/>
      <c r="AU68" s="744"/>
      <c r="AV68" s="744"/>
      <c r="AW68" s="744"/>
      <c r="AX68" s="744"/>
      <c r="AY68" s="744"/>
      <c r="AZ68" s="744"/>
      <c r="BA68" s="744"/>
      <c r="BB68" s="744"/>
      <c r="BC68" s="744"/>
      <c r="BD68" s="744"/>
      <c r="BE68" s="744"/>
      <c r="BF68" s="744"/>
      <c r="BG68" s="744"/>
      <c r="BH68" s="744"/>
      <c r="BI68" s="744"/>
      <c r="BJ68" s="744"/>
      <c r="BK68" s="744"/>
      <c r="BL68" s="744"/>
      <c r="BM68" s="745"/>
      <c r="BN68" s="744"/>
      <c r="BO68" s="744"/>
      <c r="BP68" s="744"/>
      <c r="BQ68" s="744"/>
      <c r="BR68" s="744"/>
      <c r="BS68" s="744"/>
      <c r="BT68" s="744"/>
      <c r="BU68" s="744"/>
      <c r="BV68" s="744"/>
      <c r="BW68" s="744"/>
      <c r="BX68" s="744"/>
      <c r="BY68" s="744"/>
      <c r="BZ68" s="744"/>
      <c r="CA68" s="744"/>
      <c r="CB68" s="744"/>
      <c r="CC68" s="744"/>
      <c r="CD68" s="744"/>
      <c r="CE68" s="744"/>
      <c r="CF68" s="744"/>
      <c r="CG68" s="744"/>
      <c r="CH68" s="744"/>
      <c r="CI68" s="744"/>
      <c r="CJ68" s="744"/>
      <c r="CK68" s="744"/>
      <c r="CL68" s="744"/>
      <c r="CM68" s="744"/>
      <c r="CN68" s="744"/>
      <c r="CO68" s="744"/>
      <c r="CP68" s="744"/>
      <c r="CQ68" s="744"/>
      <c r="CR68" s="744"/>
      <c r="CS68" s="744"/>
      <c r="CT68" s="744"/>
      <c r="CU68" s="744"/>
      <c r="CV68" s="744"/>
      <c r="CW68" s="744"/>
      <c r="CX68" s="744"/>
      <c r="CY68" s="744"/>
      <c r="CZ68" s="744"/>
      <c r="DA68" s="744"/>
      <c r="DB68" s="744"/>
      <c r="DC68" s="744"/>
      <c r="DD68" s="744"/>
      <c r="DE68" s="744"/>
      <c r="DF68" s="744"/>
      <c r="DG68" s="744"/>
      <c r="DH68" s="744"/>
      <c r="DI68" s="744"/>
      <c r="DJ68" s="744"/>
      <c r="DK68" s="744"/>
      <c r="DL68" s="744"/>
      <c r="DM68" s="744"/>
      <c r="DN68" s="744"/>
      <c r="DO68" s="744"/>
      <c r="DP68" s="744"/>
      <c r="DQ68" s="744"/>
      <c r="DR68" s="744"/>
      <c r="DS68" s="744"/>
      <c r="DT68" s="744"/>
      <c r="DU68" s="744"/>
      <c r="DV68" s="744"/>
      <c r="DW68" s="744"/>
      <c r="DX68" s="744"/>
      <c r="DY68" s="744"/>
      <c r="DZ68" s="744"/>
      <c r="EA68" s="744"/>
      <c r="EB68" s="744"/>
      <c r="EC68" s="744"/>
      <c r="ED68" s="744"/>
      <c r="EE68" s="744"/>
      <c r="EF68" s="744"/>
      <c r="EG68" s="744"/>
      <c r="EH68" s="744"/>
      <c r="EI68" s="744"/>
      <c r="EJ68" s="744"/>
      <c r="EK68" s="744"/>
      <c r="EL68" s="744"/>
      <c r="EM68" s="744"/>
      <c r="EN68" s="744"/>
      <c r="EO68" s="744"/>
      <c r="EP68" s="744"/>
      <c r="EQ68" s="744"/>
      <c r="ER68" s="744"/>
      <c r="ES68" s="744"/>
      <c r="ET68" s="744"/>
      <c r="EU68" s="744"/>
      <c r="EV68" s="744"/>
      <c r="EW68" s="744"/>
      <c r="EX68" s="744"/>
      <c r="EY68" s="744"/>
      <c r="EZ68" s="744"/>
      <c r="FA68" s="744"/>
      <c r="FB68" s="744"/>
      <c r="FC68" s="744"/>
      <c r="FD68" s="744"/>
      <c r="FE68" s="744"/>
      <c r="FF68" s="744"/>
      <c r="FG68" s="746"/>
    </row>
    <row r="70" spans="1:163">
      <c r="A70" s="117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117"/>
      <c r="AB70" s="118"/>
      <c r="AC70" s="118"/>
      <c r="AD70" s="118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91"/>
      <c r="AP70" s="130"/>
      <c r="AQ70" s="130"/>
      <c r="AR70" s="130"/>
      <c r="AS70" s="130"/>
      <c r="AT70" s="90"/>
      <c r="AU70" s="90"/>
      <c r="AV70" s="90"/>
      <c r="AW70" s="91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118"/>
      <c r="BS70" s="118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1"/>
      <c r="CJ70" s="91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3"/>
      <c r="EZ70" s="93"/>
      <c r="FA70" s="118" t="s">
        <v>209</v>
      </c>
    </row>
    <row r="71" spans="1:163" ht="15">
      <c r="A71" s="838" t="s">
        <v>210</v>
      </c>
      <c r="B71" s="838"/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  <c r="Y71" s="838"/>
      <c r="Z71" s="838"/>
      <c r="AA71" s="838"/>
      <c r="AB71" s="838"/>
      <c r="AC71" s="838"/>
      <c r="AD71" s="838"/>
      <c r="AE71" s="838"/>
      <c r="AF71" s="838"/>
      <c r="AG71" s="838"/>
      <c r="AH71" s="838"/>
      <c r="AI71" s="838"/>
      <c r="AJ71" s="838"/>
      <c r="AK71" s="838"/>
      <c r="AL71" s="838"/>
      <c r="AM71" s="838"/>
      <c r="AN71" s="838"/>
      <c r="AO71" s="838"/>
      <c r="AP71" s="838"/>
      <c r="AQ71" s="838"/>
      <c r="AR71" s="838"/>
      <c r="AS71" s="838"/>
      <c r="AT71" s="838"/>
      <c r="AU71" s="838"/>
      <c r="AV71" s="838"/>
      <c r="AW71" s="838"/>
      <c r="AX71" s="838"/>
      <c r="AY71" s="838"/>
      <c r="AZ71" s="838"/>
      <c r="BA71" s="838"/>
      <c r="BB71" s="838"/>
      <c r="BC71" s="838"/>
      <c r="BD71" s="838"/>
      <c r="BE71" s="838"/>
      <c r="BF71" s="838"/>
      <c r="BG71" s="838"/>
      <c r="BH71" s="838"/>
      <c r="BI71" s="838"/>
      <c r="BJ71" s="838"/>
      <c r="BK71" s="838"/>
      <c r="BL71" s="838"/>
      <c r="BM71" s="838"/>
      <c r="BN71" s="838"/>
      <c r="BO71" s="838"/>
      <c r="BP71" s="838"/>
      <c r="BQ71" s="838"/>
      <c r="BR71" s="838"/>
      <c r="BS71" s="838"/>
      <c r="BT71" s="838"/>
      <c r="BU71" s="838"/>
      <c r="BV71" s="838"/>
      <c r="BW71" s="838"/>
      <c r="BX71" s="838"/>
      <c r="BY71" s="838"/>
      <c r="BZ71" s="838"/>
      <c r="CA71" s="838"/>
      <c r="CB71" s="838"/>
      <c r="CC71" s="838"/>
      <c r="CD71" s="838"/>
      <c r="CE71" s="838"/>
      <c r="CF71" s="838"/>
      <c r="CG71" s="838"/>
      <c r="CH71" s="838"/>
      <c r="CI71" s="838"/>
      <c r="CJ71" s="838"/>
      <c r="CK71" s="838"/>
      <c r="CL71" s="838"/>
      <c r="CM71" s="838"/>
      <c r="CN71" s="838"/>
      <c r="CO71" s="838"/>
      <c r="CP71" s="838"/>
      <c r="CQ71" s="838"/>
      <c r="CR71" s="838"/>
      <c r="CS71" s="838"/>
      <c r="CT71" s="838"/>
      <c r="CU71" s="838"/>
      <c r="CV71" s="838"/>
      <c r="CW71" s="838"/>
      <c r="CX71" s="838"/>
      <c r="CY71" s="838"/>
      <c r="CZ71" s="838"/>
      <c r="DA71" s="838"/>
      <c r="DB71" s="838"/>
      <c r="DC71" s="838"/>
      <c r="DD71" s="838"/>
      <c r="DE71" s="838"/>
      <c r="DF71" s="838"/>
      <c r="DG71" s="838"/>
      <c r="DH71" s="838"/>
      <c r="DI71" s="838"/>
      <c r="DJ71" s="838"/>
      <c r="DK71" s="838"/>
      <c r="DL71" s="838"/>
      <c r="DM71" s="838"/>
      <c r="DN71" s="838"/>
      <c r="DO71" s="838"/>
      <c r="DP71" s="838"/>
      <c r="DQ71" s="838"/>
      <c r="DR71" s="838"/>
      <c r="DS71" s="838"/>
      <c r="DT71" s="838"/>
      <c r="DU71" s="838"/>
      <c r="DV71" s="838"/>
      <c r="DW71" s="838"/>
      <c r="DX71" s="838"/>
      <c r="DY71" s="838"/>
      <c r="DZ71" s="838"/>
      <c r="EA71" s="838"/>
      <c r="EB71" s="838"/>
      <c r="EC71" s="838"/>
      <c r="ED71" s="838"/>
      <c r="EE71" s="838"/>
      <c r="EF71" s="838"/>
      <c r="EG71" s="838"/>
      <c r="EH71" s="838"/>
      <c r="EI71" s="838"/>
      <c r="EJ71" s="838"/>
      <c r="EK71" s="838"/>
      <c r="EL71" s="838"/>
      <c r="EM71" s="838"/>
      <c r="EN71" s="838"/>
      <c r="EO71" s="838"/>
      <c r="EP71" s="838"/>
      <c r="EQ71" s="838"/>
      <c r="ER71" s="838"/>
      <c r="ES71" s="838"/>
      <c r="ET71" s="838"/>
      <c r="EU71" s="838"/>
      <c r="EV71" s="838"/>
      <c r="EW71" s="838"/>
      <c r="EX71" s="838"/>
      <c r="EY71" s="838"/>
      <c r="EZ71" s="838"/>
      <c r="FA71" s="838"/>
    </row>
    <row r="72" spans="1:163">
      <c r="A72" s="117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117"/>
      <c r="AB72" s="118"/>
      <c r="AC72" s="118"/>
      <c r="AD72" s="118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91"/>
      <c r="AP72" s="130"/>
      <c r="AQ72" s="130"/>
      <c r="AR72" s="130"/>
      <c r="AS72" s="130"/>
      <c r="AT72" s="90"/>
      <c r="AU72" s="90"/>
      <c r="AV72" s="90"/>
      <c r="AW72" s="91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118"/>
      <c r="BS72" s="118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1"/>
      <c r="CJ72" s="100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3"/>
    </row>
    <row r="73" spans="1:163" ht="12.75" customHeight="1">
      <c r="A73" s="657" t="s">
        <v>181</v>
      </c>
      <c r="B73" s="658"/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  <c r="AA73" s="658"/>
      <c r="AB73" s="658"/>
      <c r="AC73" s="658"/>
      <c r="AD73" s="658"/>
      <c r="AE73" s="658"/>
      <c r="AF73" s="658"/>
      <c r="AG73" s="658"/>
      <c r="AH73" s="658"/>
      <c r="AI73" s="658"/>
      <c r="AJ73" s="658"/>
      <c r="AK73" s="658"/>
      <c r="AL73" s="658"/>
      <c r="AM73" s="658"/>
      <c r="AN73" s="658"/>
      <c r="AO73" s="658"/>
      <c r="AP73" s="658"/>
      <c r="AQ73" s="658"/>
      <c r="AR73" s="658"/>
      <c r="AS73" s="658"/>
      <c r="AT73" s="658"/>
      <c r="AU73" s="658"/>
      <c r="AV73" s="658"/>
      <c r="AW73" s="658"/>
      <c r="AX73" s="658"/>
      <c r="AY73" s="658"/>
      <c r="AZ73" s="658"/>
      <c r="BA73" s="658"/>
      <c r="BB73" s="658"/>
      <c r="BC73" s="658"/>
      <c r="BD73" s="658"/>
      <c r="BE73" s="658"/>
      <c r="BF73" s="658"/>
      <c r="BG73" s="658"/>
      <c r="BH73" s="659"/>
      <c r="BI73" s="669" t="s">
        <v>133</v>
      </c>
      <c r="BJ73" s="840" t="s">
        <v>40</v>
      </c>
      <c r="BK73" s="841"/>
      <c r="BL73" s="841"/>
      <c r="BM73" s="841"/>
      <c r="BN73" s="841"/>
      <c r="BO73" s="841"/>
      <c r="BP73" s="841"/>
      <c r="BQ73" s="841"/>
      <c r="BR73" s="841"/>
      <c r="BS73" s="841"/>
      <c r="BT73" s="841"/>
      <c r="BU73" s="841"/>
      <c r="BV73" s="841"/>
      <c r="BW73" s="841"/>
      <c r="BX73" s="841"/>
      <c r="BY73" s="841"/>
      <c r="BZ73" s="841"/>
      <c r="CA73" s="841"/>
      <c r="CB73" s="841"/>
      <c r="CC73" s="841"/>
      <c r="CD73" s="841"/>
      <c r="CE73" s="841"/>
      <c r="CF73" s="842"/>
      <c r="CG73" s="131"/>
      <c r="CH73" s="132"/>
      <c r="CI73" s="132"/>
      <c r="CJ73" s="118"/>
      <c r="CK73" s="118"/>
      <c r="CL73" s="118"/>
      <c r="CM73" s="93"/>
      <c r="CN73" s="93"/>
      <c r="CO73" s="93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 t="s">
        <v>211</v>
      </c>
      <c r="DO73" s="777" t="s">
        <v>30</v>
      </c>
      <c r="DP73" s="777"/>
      <c r="DQ73" s="777"/>
      <c r="DR73" s="120" t="s">
        <v>6</v>
      </c>
      <c r="DS73" s="120"/>
      <c r="DT73" s="120"/>
      <c r="DU73" s="133"/>
      <c r="DV73" s="123"/>
      <c r="DW73" s="123"/>
      <c r="DX73" s="123"/>
      <c r="DY73" s="123"/>
      <c r="DZ73" s="123"/>
      <c r="EA73" s="123"/>
      <c r="EB73" s="123"/>
      <c r="EC73" s="121"/>
      <c r="ED73" s="134"/>
      <c r="EE73" s="840" t="s">
        <v>40</v>
      </c>
      <c r="EF73" s="841"/>
      <c r="EG73" s="841"/>
      <c r="EH73" s="841"/>
      <c r="EI73" s="841"/>
      <c r="EJ73" s="841"/>
      <c r="EK73" s="841"/>
      <c r="EL73" s="841"/>
      <c r="EM73" s="841"/>
      <c r="EN73" s="841"/>
      <c r="EO73" s="841"/>
      <c r="EP73" s="841"/>
      <c r="EQ73" s="841"/>
      <c r="ER73" s="841"/>
      <c r="ES73" s="841"/>
      <c r="ET73" s="841"/>
      <c r="EU73" s="841"/>
      <c r="EV73" s="841"/>
      <c r="EW73" s="841"/>
      <c r="EX73" s="841"/>
      <c r="EY73" s="841"/>
      <c r="EZ73" s="841"/>
      <c r="FA73" s="842"/>
    </row>
    <row r="74" spans="1:163">
      <c r="A74" s="660"/>
      <c r="B74" s="661"/>
      <c r="C74" s="661"/>
      <c r="D74" s="661"/>
      <c r="E74" s="661"/>
      <c r="F74" s="661"/>
      <c r="G74" s="661"/>
      <c r="H74" s="661"/>
      <c r="I74" s="661"/>
      <c r="J74" s="661"/>
      <c r="K74" s="661"/>
      <c r="L74" s="661"/>
      <c r="M74" s="661"/>
      <c r="N74" s="661"/>
      <c r="O74" s="661"/>
      <c r="P74" s="661"/>
      <c r="Q74" s="661"/>
      <c r="R74" s="661"/>
      <c r="S74" s="661"/>
      <c r="T74" s="661"/>
      <c r="U74" s="661"/>
      <c r="V74" s="661"/>
      <c r="W74" s="661"/>
      <c r="X74" s="661"/>
      <c r="Y74" s="661"/>
      <c r="Z74" s="661"/>
      <c r="AA74" s="661"/>
      <c r="AB74" s="661"/>
      <c r="AC74" s="661"/>
      <c r="AD74" s="661"/>
      <c r="AE74" s="661"/>
      <c r="AF74" s="661"/>
      <c r="AG74" s="661"/>
      <c r="AH74" s="661"/>
      <c r="AI74" s="661"/>
      <c r="AJ74" s="661"/>
      <c r="AK74" s="661"/>
      <c r="AL74" s="661"/>
      <c r="AM74" s="661"/>
      <c r="AN74" s="661"/>
      <c r="AO74" s="661"/>
      <c r="AP74" s="661"/>
      <c r="AQ74" s="661"/>
      <c r="AR74" s="661"/>
      <c r="AS74" s="661"/>
      <c r="AT74" s="661"/>
      <c r="AU74" s="661"/>
      <c r="AV74" s="661"/>
      <c r="AW74" s="661"/>
      <c r="AX74" s="661"/>
      <c r="AY74" s="661"/>
      <c r="AZ74" s="661"/>
      <c r="BA74" s="661"/>
      <c r="BB74" s="661"/>
      <c r="BC74" s="661"/>
      <c r="BD74" s="661"/>
      <c r="BE74" s="661"/>
      <c r="BF74" s="661"/>
      <c r="BG74" s="661"/>
      <c r="BH74" s="662"/>
      <c r="BI74" s="839"/>
      <c r="BJ74" s="843"/>
      <c r="BK74" s="844"/>
      <c r="BL74" s="844"/>
      <c r="BM74" s="844"/>
      <c r="BN74" s="844"/>
      <c r="BO74" s="844"/>
      <c r="BP74" s="844"/>
      <c r="BQ74" s="844"/>
      <c r="BR74" s="844"/>
      <c r="BS74" s="844"/>
      <c r="BT74" s="844"/>
      <c r="BU74" s="844"/>
      <c r="BV74" s="844"/>
      <c r="BW74" s="844"/>
      <c r="BX74" s="844"/>
      <c r="BY74" s="844"/>
      <c r="BZ74" s="844"/>
      <c r="CA74" s="844"/>
      <c r="CB74" s="844"/>
      <c r="CC74" s="844"/>
      <c r="CD74" s="844"/>
      <c r="CE74" s="844"/>
      <c r="CF74" s="845"/>
      <c r="CG74" s="135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130"/>
      <c r="CV74" s="130"/>
      <c r="CW74" s="90"/>
      <c r="CX74" s="90"/>
      <c r="CY74" s="90"/>
      <c r="CZ74" s="117"/>
      <c r="DA74" s="91"/>
      <c r="DB74" s="92"/>
      <c r="DC74" s="92"/>
      <c r="DD74" s="92"/>
      <c r="DE74" s="136"/>
      <c r="DF74" s="137"/>
      <c r="DG74" s="136"/>
      <c r="DH74" s="136"/>
      <c r="DI74" s="138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6"/>
      <c r="DU74" s="136"/>
      <c r="DV74" s="92"/>
      <c r="DW74" s="92"/>
      <c r="DX74" s="92"/>
      <c r="DY74" s="92"/>
      <c r="DZ74" s="92"/>
      <c r="EA74" s="92"/>
      <c r="EB74" s="92"/>
      <c r="EC74" s="117"/>
      <c r="ED74" s="140"/>
      <c r="EE74" s="843"/>
      <c r="EF74" s="844"/>
      <c r="EG74" s="844"/>
      <c r="EH74" s="844"/>
      <c r="EI74" s="844"/>
      <c r="EJ74" s="844"/>
      <c r="EK74" s="844"/>
      <c r="EL74" s="844"/>
      <c r="EM74" s="844"/>
      <c r="EN74" s="844"/>
      <c r="EO74" s="844"/>
      <c r="EP74" s="844"/>
      <c r="EQ74" s="844"/>
      <c r="ER74" s="844"/>
      <c r="ES74" s="844"/>
      <c r="ET74" s="844"/>
      <c r="EU74" s="844"/>
      <c r="EV74" s="844"/>
      <c r="EW74" s="844"/>
      <c r="EX74" s="844"/>
      <c r="EY74" s="844"/>
      <c r="EZ74" s="844"/>
      <c r="FA74" s="845"/>
    </row>
    <row r="75" spans="1:163" ht="12.75" customHeight="1">
      <c r="A75" s="660"/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1"/>
      <c r="X75" s="661"/>
      <c r="Y75" s="661"/>
      <c r="Z75" s="661"/>
      <c r="AA75" s="661"/>
      <c r="AB75" s="661"/>
      <c r="AC75" s="661"/>
      <c r="AD75" s="661"/>
      <c r="AE75" s="661"/>
      <c r="AF75" s="661"/>
      <c r="AG75" s="661"/>
      <c r="AH75" s="661"/>
      <c r="AI75" s="661"/>
      <c r="AJ75" s="661"/>
      <c r="AK75" s="661"/>
      <c r="AL75" s="661"/>
      <c r="AM75" s="661"/>
      <c r="AN75" s="661"/>
      <c r="AO75" s="661"/>
      <c r="AP75" s="661"/>
      <c r="AQ75" s="661"/>
      <c r="AR75" s="661"/>
      <c r="AS75" s="661"/>
      <c r="AT75" s="661"/>
      <c r="AU75" s="661"/>
      <c r="AV75" s="661"/>
      <c r="AW75" s="661"/>
      <c r="AX75" s="661"/>
      <c r="AY75" s="661"/>
      <c r="AZ75" s="661"/>
      <c r="BA75" s="661"/>
      <c r="BB75" s="661"/>
      <c r="BC75" s="661"/>
      <c r="BD75" s="661"/>
      <c r="BE75" s="661"/>
      <c r="BF75" s="661"/>
      <c r="BG75" s="661"/>
      <c r="BH75" s="662"/>
      <c r="BI75" s="839"/>
      <c r="BJ75" s="141"/>
      <c r="BK75" s="92"/>
      <c r="BL75" s="92"/>
      <c r="BM75" s="92"/>
      <c r="BN75" s="92"/>
      <c r="BO75" s="117"/>
      <c r="BP75" s="846">
        <v>20</v>
      </c>
      <c r="BQ75" s="846"/>
      <c r="BR75" s="846"/>
      <c r="BS75" s="846"/>
      <c r="BT75" s="847" t="s">
        <v>42</v>
      </c>
      <c r="BU75" s="847"/>
      <c r="BV75" s="847"/>
      <c r="BW75" s="142" t="s">
        <v>6</v>
      </c>
      <c r="BX75" s="142"/>
      <c r="BY75" s="142"/>
      <c r="BZ75" s="136"/>
      <c r="CA75" s="117"/>
      <c r="CB75" s="92"/>
      <c r="CC75" s="92"/>
      <c r="CD75" s="92"/>
      <c r="CE75" s="92"/>
      <c r="CF75" s="143"/>
      <c r="CG75" s="848" t="s">
        <v>212</v>
      </c>
      <c r="CH75" s="849"/>
      <c r="CI75" s="849"/>
      <c r="CJ75" s="849"/>
      <c r="CK75" s="849"/>
      <c r="CL75" s="849"/>
      <c r="CM75" s="849"/>
      <c r="CN75" s="849"/>
      <c r="CO75" s="849"/>
      <c r="CP75" s="849"/>
      <c r="CQ75" s="849"/>
      <c r="CR75" s="849"/>
      <c r="CS75" s="849"/>
      <c r="CT75" s="849"/>
      <c r="CU75" s="849"/>
      <c r="CV75" s="849"/>
      <c r="CW75" s="849"/>
      <c r="CX75" s="849"/>
      <c r="CY75" s="849"/>
      <c r="CZ75" s="849"/>
      <c r="DA75" s="849"/>
      <c r="DB75" s="849"/>
      <c r="DC75" s="849"/>
      <c r="DD75" s="849"/>
      <c r="DE75" s="850"/>
      <c r="DF75" s="857" t="s">
        <v>213</v>
      </c>
      <c r="DG75" s="849"/>
      <c r="DH75" s="849"/>
      <c r="DI75" s="849"/>
      <c r="DJ75" s="849"/>
      <c r="DK75" s="849"/>
      <c r="DL75" s="849"/>
      <c r="DM75" s="849"/>
      <c r="DN75" s="849"/>
      <c r="DO75" s="849"/>
      <c r="DP75" s="849"/>
      <c r="DQ75" s="849"/>
      <c r="DR75" s="849"/>
      <c r="DS75" s="849"/>
      <c r="DT75" s="849"/>
      <c r="DU75" s="849"/>
      <c r="DV75" s="849"/>
      <c r="DW75" s="849"/>
      <c r="DX75" s="849"/>
      <c r="DY75" s="849"/>
      <c r="DZ75" s="849"/>
      <c r="EA75" s="849"/>
      <c r="EB75" s="849"/>
      <c r="EC75" s="849"/>
      <c r="ED75" s="850"/>
      <c r="EE75" s="141"/>
      <c r="EF75" s="92"/>
      <c r="EG75" s="92"/>
      <c r="EH75" s="92"/>
      <c r="EI75" s="92"/>
      <c r="EJ75" s="117"/>
      <c r="EK75" s="846">
        <v>20</v>
      </c>
      <c r="EL75" s="846"/>
      <c r="EM75" s="846"/>
      <c r="EN75" s="846"/>
      <c r="EO75" s="847" t="s">
        <v>30</v>
      </c>
      <c r="EP75" s="847"/>
      <c r="EQ75" s="847"/>
      <c r="ER75" s="142" t="s">
        <v>6</v>
      </c>
      <c r="ES75" s="142"/>
      <c r="ET75" s="142"/>
      <c r="EU75" s="136"/>
      <c r="EV75" s="117"/>
      <c r="EW75" s="92"/>
      <c r="EX75" s="92"/>
      <c r="EY75" s="92"/>
      <c r="EZ75" s="92"/>
      <c r="FA75" s="143"/>
    </row>
    <row r="76" spans="1:163" ht="13.5" thickBot="1">
      <c r="A76" s="663"/>
      <c r="B76" s="664"/>
      <c r="C76" s="664"/>
      <c r="D76" s="664"/>
      <c r="E76" s="664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64"/>
      <c r="AS76" s="664"/>
      <c r="AT76" s="664"/>
      <c r="AU76" s="664"/>
      <c r="AV76" s="664"/>
      <c r="AW76" s="664"/>
      <c r="AX76" s="664"/>
      <c r="AY76" s="664"/>
      <c r="AZ76" s="664"/>
      <c r="BA76" s="664"/>
      <c r="BB76" s="664"/>
      <c r="BC76" s="664"/>
      <c r="BD76" s="664"/>
      <c r="BE76" s="664"/>
      <c r="BF76" s="664"/>
      <c r="BG76" s="664"/>
      <c r="BH76" s="665"/>
      <c r="BI76" s="839"/>
      <c r="BJ76" s="141"/>
      <c r="BK76" s="92"/>
      <c r="BL76" s="92"/>
      <c r="BM76" s="92"/>
      <c r="BN76" s="92"/>
      <c r="BO76" s="92"/>
      <c r="BP76" s="92"/>
      <c r="BQ76" s="92"/>
      <c r="BR76" s="118"/>
      <c r="BS76" s="118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143"/>
      <c r="CG76" s="851"/>
      <c r="CH76" s="852"/>
      <c r="CI76" s="852"/>
      <c r="CJ76" s="852"/>
      <c r="CK76" s="852"/>
      <c r="CL76" s="852"/>
      <c r="CM76" s="852"/>
      <c r="CN76" s="852"/>
      <c r="CO76" s="852"/>
      <c r="CP76" s="852"/>
      <c r="CQ76" s="852"/>
      <c r="CR76" s="852"/>
      <c r="CS76" s="852"/>
      <c r="CT76" s="852"/>
      <c r="CU76" s="852"/>
      <c r="CV76" s="852"/>
      <c r="CW76" s="852"/>
      <c r="CX76" s="852"/>
      <c r="CY76" s="852"/>
      <c r="CZ76" s="852"/>
      <c r="DA76" s="852"/>
      <c r="DB76" s="852"/>
      <c r="DC76" s="852"/>
      <c r="DD76" s="852"/>
      <c r="DE76" s="853"/>
      <c r="DF76" s="851"/>
      <c r="DG76" s="852"/>
      <c r="DH76" s="852"/>
      <c r="DI76" s="852"/>
      <c r="DJ76" s="852"/>
      <c r="DK76" s="852"/>
      <c r="DL76" s="852"/>
      <c r="DM76" s="852"/>
      <c r="DN76" s="852"/>
      <c r="DO76" s="852"/>
      <c r="DP76" s="852"/>
      <c r="DQ76" s="852"/>
      <c r="DR76" s="852"/>
      <c r="DS76" s="852"/>
      <c r="DT76" s="852"/>
      <c r="DU76" s="852"/>
      <c r="DV76" s="852"/>
      <c r="DW76" s="852"/>
      <c r="DX76" s="852"/>
      <c r="DY76" s="852"/>
      <c r="DZ76" s="852"/>
      <c r="EA76" s="852"/>
      <c r="EB76" s="852"/>
      <c r="EC76" s="852"/>
      <c r="ED76" s="853"/>
      <c r="EE76" s="141"/>
      <c r="EF76" s="92"/>
      <c r="EG76" s="92"/>
      <c r="EH76" s="92"/>
      <c r="EI76" s="92"/>
      <c r="EJ76" s="92"/>
      <c r="EK76" s="92"/>
      <c r="EL76" s="92"/>
      <c r="EM76" s="118"/>
      <c r="EN76" s="118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143"/>
    </row>
    <row r="77" spans="1:163" ht="13.5" customHeight="1">
      <c r="A77" s="112"/>
      <c r="B77" s="858" t="s">
        <v>214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776"/>
      <c r="Y77" s="776"/>
      <c r="Z77" s="776"/>
      <c r="AA77" s="776"/>
      <c r="AB77" s="776"/>
      <c r="AC77" s="776"/>
      <c r="AD77" s="776"/>
      <c r="AE77" s="776"/>
      <c r="AF77" s="776"/>
      <c r="AG77" s="776"/>
      <c r="AH77" s="776"/>
      <c r="AI77" s="776"/>
      <c r="AJ77" s="776"/>
      <c r="AK77" s="776"/>
      <c r="AL77" s="776"/>
      <c r="AM77" s="776"/>
      <c r="AN77" s="776"/>
      <c r="AO77" s="776"/>
      <c r="AP77" s="776"/>
      <c r="AQ77" s="776"/>
      <c r="AR77" s="776"/>
      <c r="AS77" s="776"/>
      <c r="AT77" s="776"/>
      <c r="AU77" s="776"/>
      <c r="AV77" s="776"/>
      <c r="AW77" s="776"/>
      <c r="AX77" s="776"/>
      <c r="AY77" s="776"/>
      <c r="AZ77" s="776"/>
      <c r="BA77" s="776"/>
      <c r="BB77" s="776"/>
      <c r="BC77" s="776"/>
      <c r="BD77" s="776"/>
      <c r="BE77" s="776"/>
      <c r="BF77" s="776"/>
      <c r="BG77" s="776"/>
      <c r="BH77" s="776"/>
      <c r="BI77" s="707">
        <v>3400</v>
      </c>
      <c r="BJ77" s="859">
        <v>0</v>
      </c>
      <c r="BK77" s="860"/>
      <c r="BL77" s="860"/>
      <c r="BM77" s="860"/>
      <c r="BN77" s="860"/>
      <c r="BO77" s="860"/>
      <c r="BP77" s="860"/>
      <c r="BQ77" s="860"/>
      <c r="BR77" s="860"/>
      <c r="BS77" s="860"/>
      <c r="BT77" s="860"/>
      <c r="BU77" s="860"/>
      <c r="BV77" s="860"/>
      <c r="BW77" s="860"/>
      <c r="BX77" s="860"/>
      <c r="BY77" s="860"/>
      <c r="BZ77" s="860"/>
      <c r="CA77" s="860"/>
      <c r="CB77" s="860"/>
      <c r="CC77" s="860"/>
      <c r="CD77" s="860"/>
      <c r="CE77" s="860"/>
      <c r="CF77" s="860"/>
      <c r="CG77" s="860">
        <v>0</v>
      </c>
      <c r="CH77" s="860"/>
      <c r="CI77" s="860"/>
      <c r="CJ77" s="860"/>
      <c r="CK77" s="860"/>
      <c r="CL77" s="860"/>
      <c r="CM77" s="860"/>
      <c r="CN77" s="860"/>
      <c r="CO77" s="860"/>
      <c r="CP77" s="860"/>
      <c r="CQ77" s="860"/>
      <c r="CR77" s="860"/>
      <c r="CS77" s="860"/>
      <c r="CT77" s="860"/>
      <c r="CU77" s="860"/>
      <c r="CV77" s="860"/>
      <c r="CW77" s="860"/>
      <c r="CX77" s="860"/>
      <c r="CY77" s="860"/>
      <c r="CZ77" s="860"/>
      <c r="DA77" s="860"/>
      <c r="DB77" s="860"/>
      <c r="DC77" s="860"/>
      <c r="DD77" s="860"/>
      <c r="DE77" s="860"/>
      <c r="DF77" s="860">
        <v>0</v>
      </c>
      <c r="DG77" s="860"/>
      <c r="DH77" s="860"/>
      <c r="DI77" s="860"/>
      <c r="DJ77" s="860"/>
      <c r="DK77" s="860"/>
      <c r="DL77" s="860"/>
      <c r="DM77" s="860"/>
      <c r="DN77" s="860"/>
      <c r="DO77" s="860"/>
      <c r="DP77" s="860"/>
      <c r="DQ77" s="860"/>
      <c r="DR77" s="860"/>
      <c r="DS77" s="860"/>
      <c r="DT77" s="860"/>
      <c r="DU77" s="860"/>
      <c r="DV77" s="860"/>
      <c r="DW77" s="860"/>
      <c r="DX77" s="860"/>
      <c r="DY77" s="860"/>
      <c r="DZ77" s="860"/>
      <c r="EA77" s="860"/>
      <c r="EB77" s="860"/>
      <c r="EC77" s="860"/>
      <c r="ED77" s="860"/>
      <c r="EE77" s="860">
        <v>0</v>
      </c>
      <c r="EF77" s="860"/>
      <c r="EG77" s="860"/>
      <c r="EH77" s="860"/>
      <c r="EI77" s="860"/>
      <c r="EJ77" s="860"/>
      <c r="EK77" s="860"/>
      <c r="EL77" s="860"/>
      <c r="EM77" s="860"/>
      <c r="EN77" s="860"/>
      <c r="EO77" s="860"/>
      <c r="EP77" s="860"/>
      <c r="EQ77" s="860"/>
      <c r="ER77" s="860"/>
      <c r="ES77" s="860"/>
      <c r="ET77" s="860"/>
      <c r="EU77" s="860"/>
      <c r="EV77" s="860"/>
      <c r="EW77" s="860"/>
      <c r="EX77" s="860"/>
      <c r="EY77" s="860"/>
      <c r="EZ77" s="860"/>
      <c r="FA77" s="861"/>
    </row>
    <row r="78" spans="1:163">
      <c r="A78" s="144"/>
      <c r="B78" s="854" t="s">
        <v>215</v>
      </c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854"/>
      <c r="AC78" s="854"/>
      <c r="AD78" s="854"/>
      <c r="AE78" s="854"/>
      <c r="AF78" s="854"/>
      <c r="AG78" s="854"/>
      <c r="AH78" s="854"/>
      <c r="AI78" s="854"/>
      <c r="AJ78" s="854"/>
      <c r="AK78" s="854"/>
      <c r="AL78" s="854"/>
      <c r="AM78" s="854"/>
      <c r="AN78" s="854"/>
      <c r="AO78" s="854"/>
      <c r="AP78" s="854"/>
      <c r="AQ78" s="854"/>
      <c r="AR78" s="854"/>
      <c r="AS78" s="854"/>
      <c r="AT78" s="854"/>
      <c r="AU78" s="854"/>
      <c r="AV78" s="854"/>
      <c r="AW78" s="854"/>
      <c r="AX78" s="854"/>
      <c r="AY78" s="854"/>
      <c r="AZ78" s="854"/>
      <c r="BA78" s="854"/>
      <c r="BB78" s="854"/>
      <c r="BC78" s="854"/>
      <c r="BD78" s="854"/>
      <c r="BE78" s="854"/>
      <c r="BF78" s="854"/>
      <c r="BG78" s="854"/>
      <c r="BH78" s="854"/>
      <c r="BI78" s="707"/>
      <c r="BJ78" s="737"/>
      <c r="BK78" s="714"/>
      <c r="BL78" s="714"/>
      <c r="BM78" s="714"/>
      <c r="BN78" s="714"/>
      <c r="BO78" s="714"/>
      <c r="BP78" s="714"/>
      <c r="BQ78" s="714"/>
      <c r="BR78" s="714"/>
      <c r="BS78" s="714"/>
      <c r="BT78" s="714"/>
      <c r="BU78" s="714"/>
      <c r="BV78" s="714"/>
      <c r="BW78" s="714"/>
      <c r="BX78" s="714"/>
      <c r="BY78" s="714"/>
      <c r="BZ78" s="714"/>
      <c r="CA78" s="714"/>
      <c r="CB78" s="714"/>
      <c r="CC78" s="714"/>
      <c r="CD78" s="714"/>
      <c r="CE78" s="714"/>
      <c r="CF78" s="714"/>
      <c r="CG78" s="714"/>
      <c r="CH78" s="714"/>
      <c r="CI78" s="714"/>
      <c r="CJ78" s="714"/>
      <c r="CK78" s="714"/>
      <c r="CL78" s="714"/>
      <c r="CM78" s="714"/>
      <c r="CN78" s="714"/>
      <c r="CO78" s="714"/>
      <c r="CP78" s="714"/>
      <c r="CQ78" s="714"/>
      <c r="CR78" s="714"/>
      <c r="CS78" s="714"/>
      <c r="CT78" s="714"/>
      <c r="CU78" s="714"/>
      <c r="CV78" s="714"/>
      <c r="CW78" s="714"/>
      <c r="CX78" s="714"/>
      <c r="CY78" s="714"/>
      <c r="CZ78" s="714"/>
      <c r="DA78" s="714"/>
      <c r="DB78" s="714"/>
      <c r="DC78" s="714"/>
      <c r="DD78" s="714"/>
      <c r="DE78" s="714"/>
      <c r="DF78" s="714"/>
      <c r="DG78" s="714"/>
      <c r="DH78" s="714"/>
      <c r="DI78" s="714"/>
      <c r="DJ78" s="714"/>
      <c r="DK78" s="714"/>
      <c r="DL78" s="714"/>
      <c r="DM78" s="714"/>
      <c r="DN78" s="714"/>
      <c r="DO78" s="714"/>
      <c r="DP78" s="714"/>
      <c r="DQ78" s="714"/>
      <c r="DR78" s="714"/>
      <c r="DS78" s="714"/>
      <c r="DT78" s="714"/>
      <c r="DU78" s="714"/>
      <c r="DV78" s="714"/>
      <c r="DW78" s="714"/>
      <c r="DX78" s="714"/>
      <c r="DY78" s="714"/>
      <c r="DZ78" s="714"/>
      <c r="EA78" s="714"/>
      <c r="EB78" s="714"/>
      <c r="EC78" s="714"/>
      <c r="ED78" s="714"/>
      <c r="EE78" s="714"/>
      <c r="EF78" s="714"/>
      <c r="EG78" s="714"/>
      <c r="EH78" s="714"/>
      <c r="EI78" s="714"/>
      <c r="EJ78" s="714"/>
      <c r="EK78" s="714"/>
      <c r="EL78" s="714"/>
      <c r="EM78" s="714"/>
      <c r="EN78" s="714"/>
      <c r="EO78" s="714"/>
      <c r="EP78" s="714"/>
      <c r="EQ78" s="714"/>
      <c r="ER78" s="714"/>
      <c r="ES78" s="714"/>
      <c r="ET78" s="714"/>
      <c r="EU78" s="714"/>
      <c r="EV78" s="714"/>
      <c r="EW78" s="714"/>
      <c r="EX78" s="714"/>
      <c r="EY78" s="714"/>
      <c r="EZ78" s="714"/>
      <c r="FA78" s="740"/>
    </row>
    <row r="79" spans="1:163">
      <c r="A79" s="144"/>
      <c r="B79" s="854" t="s">
        <v>216</v>
      </c>
      <c r="C79" s="854"/>
      <c r="D79" s="854"/>
      <c r="E79" s="854"/>
      <c r="F79" s="854"/>
      <c r="G79" s="854"/>
      <c r="H79" s="85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  <c r="AG79" s="854"/>
      <c r="AH79" s="854"/>
      <c r="AI79" s="854"/>
      <c r="AJ79" s="854"/>
      <c r="AK79" s="854"/>
      <c r="AL79" s="854"/>
      <c r="AM79" s="854"/>
      <c r="AN79" s="854"/>
      <c r="AO79" s="854"/>
      <c r="AP79" s="854"/>
      <c r="AQ79" s="854"/>
      <c r="AR79" s="854"/>
      <c r="AS79" s="854"/>
      <c r="AT79" s="854"/>
      <c r="AU79" s="854"/>
      <c r="AV79" s="854"/>
      <c r="AW79" s="854"/>
      <c r="AX79" s="854"/>
      <c r="AY79" s="854"/>
      <c r="AZ79" s="854"/>
      <c r="BA79" s="854"/>
      <c r="BB79" s="854"/>
      <c r="BC79" s="854"/>
      <c r="BD79" s="854"/>
      <c r="BE79" s="854"/>
      <c r="BF79" s="854"/>
      <c r="BG79" s="854"/>
      <c r="BH79" s="854"/>
      <c r="BI79" s="855">
        <v>3410</v>
      </c>
      <c r="BJ79" s="737">
        <v>0</v>
      </c>
      <c r="BK79" s="714"/>
      <c r="BL79" s="714"/>
      <c r="BM79" s="714"/>
      <c r="BN79" s="714"/>
      <c r="BO79" s="714"/>
      <c r="BP79" s="714"/>
      <c r="BQ79" s="714"/>
      <c r="BR79" s="714"/>
      <c r="BS79" s="714"/>
      <c r="BT79" s="714"/>
      <c r="BU79" s="714"/>
      <c r="BV79" s="714"/>
      <c r="BW79" s="714"/>
      <c r="BX79" s="714"/>
      <c r="BY79" s="714"/>
      <c r="BZ79" s="714"/>
      <c r="CA79" s="714"/>
      <c r="CB79" s="714"/>
      <c r="CC79" s="714"/>
      <c r="CD79" s="714"/>
      <c r="CE79" s="714"/>
      <c r="CF79" s="714"/>
      <c r="CG79" s="714">
        <v>0</v>
      </c>
      <c r="CH79" s="714"/>
      <c r="CI79" s="714"/>
      <c r="CJ79" s="714"/>
      <c r="CK79" s="714"/>
      <c r="CL79" s="714"/>
      <c r="CM79" s="714"/>
      <c r="CN79" s="714"/>
      <c r="CO79" s="714"/>
      <c r="CP79" s="714"/>
      <c r="CQ79" s="714"/>
      <c r="CR79" s="714"/>
      <c r="CS79" s="714"/>
      <c r="CT79" s="714"/>
      <c r="CU79" s="714"/>
      <c r="CV79" s="714"/>
      <c r="CW79" s="714"/>
      <c r="CX79" s="714"/>
      <c r="CY79" s="714"/>
      <c r="CZ79" s="714"/>
      <c r="DA79" s="714"/>
      <c r="DB79" s="714"/>
      <c r="DC79" s="714"/>
      <c r="DD79" s="714"/>
      <c r="DE79" s="714"/>
      <c r="DF79" s="714">
        <v>0</v>
      </c>
      <c r="DG79" s="714"/>
      <c r="DH79" s="714"/>
      <c r="DI79" s="714"/>
      <c r="DJ79" s="714"/>
      <c r="DK79" s="714"/>
      <c r="DL79" s="714"/>
      <c r="DM79" s="714"/>
      <c r="DN79" s="714"/>
      <c r="DO79" s="714"/>
      <c r="DP79" s="714"/>
      <c r="DQ79" s="714"/>
      <c r="DR79" s="714"/>
      <c r="DS79" s="714"/>
      <c r="DT79" s="714"/>
      <c r="DU79" s="714"/>
      <c r="DV79" s="714"/>
      <c r="DW79" s="714"/>
      <c r="DX79" s="714"/>
      <c r="DY79" s="714"/>
      <c r="DZ79" s="714"/>
      <c r="EA79" s="714"/>
      <c r="EB79" s="714"/>
      <c r="EC79" s="714"/>
      <c r="ED79" s="714"/>
      <c r="EE79" s="714">
        <v>0</v>
      </c>
      <c r="EF79" s="714"/>
      <c r="EG79" s="714"/>
      <c r="EH79" s="714"/>
      <c r="EI79" s="714"/>
      <c r="EJ79" s="714"/>
      <c r="EK79" s="714"/>
      <c r="EL79" s="714"/>
      <c r="EM79" s="714"/>
      <c r="EN79" s="714"/>
      <c r="EO79" s="714"/>
      <c r="EP79" s="714"/>
      <c r="EQ79" s="714"/>
      <c r="ER79" s="714"/>
      <c r="ES79" s="714"/>
      <c r="ET79" s="714"/>
      <c r="EU79" s="714"/>
      <c r="EV79" s="714"/>
      <c r="EW79" s="714"/>
      <c r="EX79" s="714"/>
      <c r="EY79" s="714"/>
      <c r="EZ79" s="714"/>
      <c r="FA79" s="740"/>
    </row>
    <row r="80" spans="1:163">
      <c r="A80" s="110"/>
      <c r="B80" s="856" t="s">
        <v>217</v>
      </c>
      <c r="C80" s="856"/>
      <c r="D80" s="856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856"/>
      <c r="AB80" s="856"/>
      <c r="AC80" s="856"/>
      <c r="AD80" s="856"/>
      <c r="AE80" s="856"/>
      <c r="AF80" s="856"/>
      <c r="AG80" s="856"/>
      <c r="AH80" s="856"/>
      <c r="AI80" s="856"/>
      <c r="AJ80" s="856"/>
      <c r="AK80" s="856"/>
      <c r="AL80" s="856"/>
      <c r="AM80" s="856"/>
      <c r="AN80" s="856"/>
      <c r="AO80" s="856"/>
      <c r="AP80" s="856"/>
      <c r="AQ80" s="856"/>
      <c r="AR80" s="856"/>
      <c r="AS80" s="856"/>
      <c r="AT80" s="856"/>
      <c r="AU80" s="856"/>
      <c r="AV80" s="856"/>
      <c r="AW80" s="856"/>
      <c r="AX80" s="856"/>
      <c r="AY80" s="856"/>
      <c r="AZ80" s="856"/>
      <c r="BA80" s="856"/>
      <c r="BB80" s="856"/>
      <c r="BC80" s="856"/>
      <c r="BD80" s="856"/>
      <c r="BE80" s="856"/>
      <c r="BF80" s="856"/>
      <c r="BG80" s="856"/>
      <c r="BH80" s="856"/>
      <c r="BI80" s="855"/>
      <c r="BJ80" s="737"/>
      <c r="BK80" s="714"/>
      <c r="BL80" s="714"/>
      <c r="BM80" s="714"/>
      <c r="BN80" s="714"/>
      <c r="BO80" s="714"/>
      <c r="BP80" s="714"/>
      <c r="BQ80" s="714"/>
      <c r="BR80" s="714"/>
      <c r="BS80" s="714"/>
      <c r="BT80" s="714"/>
      <c r="BU80" s="714"/>
      <c r="BV80" s="714"/>
      <c r="BW80" s="714"/>
      <c r="BX80" s="714"/>
      <c r="BY80" s="714"/>
      <c r="BZ80" s="714"/>
      <c r="CA80" s="714"/>
      <c r="CB80" s="714"/>
      <c r="CC80" s="714"/>
      <c r="CD80" s="714"/>
      <c r="CE80" s="714"/>
      <c r="CF80" s="714"/>
      <c r="CG80" s="714"/>
      <c r="CH80" s="714"/>
      <c r="CI80" s="714"/>
      <c r="CJ80" s="714"/>
      <c r="CK80" s="714"/>
      <c r="CL80" s="714"/>
      <c r="CM80" s="714"/>
      <c r="CN80" s="714"/>
      <c r="CO80" s="714"/>
      <c r="CP80" s="714"/>
      <c r="CQ80" s="714"/>
      <c r="CR80" s="714"/>
      <c r="CS80" s="714"/>
      <c r="CT80" s="714"/>
      <c r="CU80" s="714"/>
      <c r="CV80" s="714"/>
      <c r="CW80" s="714"/>
      <c r="CX80" s="714"/>
      <c r="CY80" s="714"/>
      <c r="CZ80" s="714"/>
      <c r="DA80" s="714"/>
      <c r="DB80" s="714"/>
      <c r="DC80" s="714"/>
      <c r="DD80" s="714"/>
      <c r="DE80" s="714"/>
      <c r="DF80" s="714"/>
      <c r="DG80" s="714"/>
      <c r="DH80" s="714"/>
      <c r="DI80" s="714"/>
      <c r="DJ80" s="714"/>
      <c r="DK80" s="714"/>
      <c r="DL80" s="714"/>
      <c r="DM80" s="714"/>
      <c r="DN80" s="714"/>
      <c r="DO80" s="714"/>
      <c r="DP80" s="714"/>
      <c r="DQ80" s="714"/>
      <c r="DR80" s="714"/>
      <c r="DS80" s="714"/>
      <c r="DT80" s="714"/>
      <c r="DU80" s="714"/>
      <c r="DV80" s="714"/>
      <c r="DW80" s="714"/>
      <c r="DX80" s="714"/>
      <c r="DY80" s="714"/>
      <c r="DZ80" s="714"/>
      <c r="EA80" s="714"/>
      <c r="EB80" s="714"/>
      <c r="EC80" s="714"/>
      <c r="ED80" s="714"/>
      <c r="EE80" s="714"/>
      <c r="EF80" s="714"/>
      <c r="EG80" s="714"/>
      <c r="EH80" s="714"/>
      <c r="EI80" s="714"/>
      <c r="EJ80" s="714"/>
      <c r="EK80" s="714"/>
      <c r="EL80" s="714"/>
      <c r="EM80" s="714"/>
      <c r="EN80" s="714"/>
      <c r="EO80" s="714"/>
      <c r="EP80" s="714"/>
      <c r="EQ80" s="714"/>
      <c r="ER80" s="714"/>
      <c r="ES80" s="714"/>
      <c r="ET80" s="714"/>
      <c r="EU80" s="714"/>
      <c r="EV80" s="714"/>
      <c r="EW80" s="714"/>
      <c r="EX80" s="714"/>
      <c r="EY80" s="714"/>
      <c r="EZ80" s="714"/>
      <c r="FA80" s="740"/>
    </row>
    <row r="81" spans="1:157">
      <c r="A81" s="110"/>
      <c r="B81" s="856" t="s">
        <v>218</v>
      </c>
      <c r="C81" s="856"/>
      <c r="D81" s="856"/>
      <c r="E81" s="856"/>
      <c r="F81" s="856"/>
      <c r="G81" s="856"/>
      <c r="H81" s="856"/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6"/>
      <c r="AB81" s="856"/>
      <c r="AC81" s="856"/>
      <c r="AD81" s="856"/>
      <c r="AE81" s="856"/>
      <c r="AF81" s="856"/>
      <c r="AG81" s="856"/>
      <c r="AH81" s="856"/>
      <c r="AI81" s="856"/>
      <c r="AJ81" s="856"/>
      <c r="AK81" s="856"/>
      <c r="AL81" s="856"/>
      <c r="AM81" s="856"/>
      <c r="AN81" s="856"/>
      <c r="AO81" s="856"/>
      <c r="AP81" s="856"/>
      <c r="AQ81" s="856"/>
      <c r="AR81" s="856"/>
      <c r="AS81" s="856"/>
      <c r="AT81" s="856"/>
      <c r="AU81" s="856"/>
      <c r="AV81" s="856"/>
      <c r="AW81" s="856"/>
      <c r="AX81" s="856"/>
      <c r="AY81" s="856"/>
      <c r="AZ81" s="856"/>
      <c r="BA81" s="856"/>
      <c r="BB81" s="856"/>
      <c r="BC81" s="856"/>
      <c r="BD81" s="856"/>
      <c r="BE81" s="856"/>
      <c r="BF81" s="856"/>
      <c r="BG81" s="856"/>
      <c r="BH81" s="856"/>
      <c r="BI81" s="92">
        <v>3420</v>
      </c>
      <c r="BJ81" s="737">
        <v>0</v>
      </c>
      <c r="BK81" s="714"/>
      <c r="BL81" s="714"/>
      <c r="BM81" s="714"/>
      <c r="BN81" s="714"/>
      <c r="BO81" s="714"/>
      <c r="BP81" s="714"/>
      <c r="BQ81" s="714"/>
      <c r="BR81" s="714"/>
      <c r="BS81" s="714"/>
      <c r="BT81" s="714"/>
      <c r="BU81" s="714"/>
      <c r="BV81" s="714"/>
      <c r="BW81" s="714"/>
      <c r="BX81" s="714"/>
      <c r="BY81" s="714"/>
      <c r="BZ81" s="714"/>
      <c r="CA81" s="714"/>
      <c r="CB81" s="714"/>
      <c r="CC81" s="714"/>
      <c r="CD81" s="714"/>
      <c r="CE81" s="714"/>
      <c r="CF81" s="714"/>
      <c r="CG81" s="714">
        <v>0</v>
      </c>
      <c r="CH81" s="714"/>
      <c r="CI81" s="714"/>
      <c r="CJ81" s="714"/>
      <c r="CK81" s="714"/>
      <c r="CL81" s="714"/>
      <c r="CM81" s="714"/>
      <c r="CN81" s="714"/>
      <c r="CO81" s="714"/>
      <c r="CP81" s="714"/>
      <c r="CQ81" s="714"/>
      <c r="CR81" s="714"/>
      <c r="CS81" s="714"/>
      <c r="CT81" s="714"/>
      <c r="CU81" s="714"/>
      <c r="CV81" s="714"/>
      <c r="CW81" s="714"/>
      <c r="CX81" s="714"/>
      <c r="CY81" s="714"/>
      <c r="CZ81" s="714"/>
      <c r="DA81" s="714"/>
      <c r="DB81" s="714"/>
      <c r="DC81" s="714"/>
      <c r="DD81" s="714"/>
      <c r="DE81" s="714"/>
      <c r="DF81" s="714">
        <v>0</v>
      </c>
      <c r="DG81" s="714"/>
      <c r="DH81" s="714"/>
      <c r="DI81" s="714"/>
      <c r="DJ81" s="714"/>
      <c r="DK81" s="714"/>
      <c r="DL81" s="714"/>
      <c r="DM81" s="714"/>
      <c r="DN81" s="714"/>
      <c r="DO81" s="714"/>
      <c r="DP81" s="714"/>
      <c r="DQ81" s="714"/>
      <c r="DR81" s="714"/>
      <c r="DS81" s="714"/>
      <c r="DT81" s="714"/>
      <c r="DU81" s="714"/>
      <c r="DV81" s="714"/>
      <c r="DW81" s="714"/>
      <c r="DX81" s="714"/>
      <c r="DY81" s="714"/>
      <c r="DZ81" s="714"/>
      <c r="EA81" s="714"/>
      <c r="EB81" s="714"/>
      <c r="EC81" s="714"/>
      <c r="ED81" s="714"/>
      <c r="EE81" s="714">
        <v>0</v>
      </c>
      <c r="EF81" s="714"/>
      <c r="EG81" s="714"/>
      <c r="EH81" s="714"/>
      <c r="EI81" s="714"/>
      <c r="EJ81" s="714"/>
      <c r="EK81" s="714"/>
      <c r="EL81" s="714"/>
      <c r="EM81" s="714"/>
      <c r="EN81" s="714"/>
      <c r="EO81" s="714"/>
      <c r="EP81" s="714"/>
      <c r="EQ81" s="714"/>
      <c r="ER81" s="714"/>
      <c r="ES81" s="714"/>
      <c r="ET81" s="714"/>
      <c r="EU81" s="714"/>
      <c r="EV81" s="714"/>
      <c r="EW81" s="714"/>
      <c r="EX81" s="714"/>
      <c r="EY81" s="714"/>
      <c r="EZ81" s="714"/>
      <c r="FA81" s="740"/>
    </row>
    <row r="82" spans="1:157">
      <c r="A82" s="144"/>
      <c r="B82" s="854" t="s">
        <v>219</v>
      </c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854"/>
      <c r="AL82" s="854"/>
      <c r="AM82" s="854"/>
      <c r="AN82" s="854"/>
      <c r="AO82" s="854"/>
      <c r="AP82" s="854"/>
      <c r="AQ82" s="854"/>
      <c r="AR82" s="854"/>
      <c r="AS82" s="854"/>
      <c r="AT82" s="854"/>
      <c r="AU82" s="854"/>
      <c r="AV82" s="854"/>
      <c r="AW82" s="854"/>
      <c r="AX82" s="854"/>
      <c r="AY82" s="854"/>
      <c r="AZ82" s="854"/>
      <c r="BA82" s="854"/>
      <c r="BB82" s="854"/>
      <c r="BC82" s="854"/>
      <c r="BD82" s="854"/>
      <c r="BE82" s="854"/>
      <c r="BF82" s="854"/>
      <c r="BG82" s="854"/>
      <c r="BH82" s="854"/>
      <c r="BI82" s="139">
        <v>3500</v>
      </c>
      <c r="BJ82" s="862">
        <v>0</v>
      </c>
      <c r="BK82" s="863"/>
      <c r="BL82" s="863"/>
      <c r="BM82" s="863"/>
      <c r="BN82" s="863"/>
      <c r="BO82" s="863"/>
      <c r="BP82" s="863"/>
      <c r="BQ82" s="863"/>
      <c r="BR82" s="863"/>
      <c r="BS82" s="863"/>
      <c r="BT82" s="863"/>
      <c r="BU82" s="863"/>
      <c r="BV82" s="863"/>
      <c r="BW82" s="863"/>
      <c r="BX82" s="863"/>
      <c r="BY82" s="863"/>
      <c r="BZ82" s="863"/>
      <c r="CA82" s="863"/>
      <c r="CB82" s="863"/>
      <c r="CC82" s="863"/>
      <c r="CD82" s="863"/>
      <c r="CE82" s="863"/>
      <c r="CF82" s="863"/>
      <c r="CG82" s="863">
        <v>0</v>
      </c>
      <c r="CH82" s="863"/>
      <c r="CI82" s="863"/>
      <c r="CJ82" s="863"/>
      <c r="CK82" s="863"/>
      <c r="CL82" s="863"/>
      <c r="CM82" s="863"/>
      <c r="CN82" s="863"/>
      <c r="CO82" s="863"/>
      <c r="CP82" s="863"/>
      <c r="CQ82" s="863"/>
      <c r="CR82" s="863"/>
      <c r="CS82" s="863"/>
      <c r="CT82" s="863"/>
      <c r="CU82" s="863"/>
      <c r="CV82" s="863"/>
      <c r="CW82" s="863"/>
      <c r="CX82" s="863"/>
      <c r="CY82" s="863"/>
      <c r="CZ82" s="863"/>
      <c r="DA82" s="863"/>
      <c r="DB82" s="863"/>
      <c r="DC82" s="863"/>
      <c r="DD82" s="863"/>
      <c r="DE82" s="863"/>
      <c r="DF82" s="863">
        <v>0</v>
      </c>
      <c r="DG82" s="863"/>
      <c r="DH82" s="863"/>
      <c r="DI82" s="863"/>
      <c r="DJ82" s="863"/>
      <c r="DK82" s="863"/>
      <c r="DL82" s="863"/>
      <c r="DM82" s="863"/>
      <c r="DN82" s="863"/>
      <c r="DO82" s="863"/>
      <c r="DP82" s="863"/>
      <c r="DQ82" s="863"/>
      <c r="DR82" s="863"/>
      <c r="DS82" s="863"/>
      <c r="DT82" s="863"/>
      <c r="DU82" s="863"/>
      <c r="DV82" s="863"/>
      <c r="DW82" s="863"/>
      <c r="DX82" s="863"/>
      <c r="DY82" s="863"/>
      <c r="DZ82" s="863"/>
      <c r="EA82" s="863"/>
      <c r="EB82" s="863"/>
      <c r="EC82" s="863"/>
      <c r="ED82" s="863"/>
      <c r="EE82" s="863">
        <v>0</v>
      </c>
      <c r="EF82" s="863"/>
      <c r="EG82" s="863"/>
      <c r="EH82" s="863"/>
      <c r="EI82" s="863"/>
      <c r="EJ82" s="863"/>
      <c r="EK82" s="863"/>
      <c r="EL82" s="863"/>
      <c r="EM82" s="863"/>
      <c r="EN82" s="863"/>
      <c r="EO82" s="863"/>
      <c r="EP82" s="863"/>
      <c r="EQ82" s="863"/>
      <c r="ER82" s="863"/>
      <c r="ES82" s="863"/>
      <c r="ET82" s="863"/>
      <c r="EU82" s="863"/>
      <c r="EV82" s="863"/>
      <c r="EW82" s="863"/>
      <c r="EX82" s="863"/>
      <c r="EY82" s="863"/>
      <c r="EZ82" s="863"/>
      <c r="FA82" s="864"/>
    </row>
    <row r="83" spans="1:157">
      <c r="A83" s="112"/>
      <c r="B83" s="776" t="s">
        <v>191</v>
      </c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6"/>
      <c r="AG83" s="776"/>
      <c r="AH83" s="776"/>
      <c r="AI83" s="776"/>
      <c r="AJ83" s="776"/>
      <c r="AK83" s="776"/>
      <c r="AL83" s="776"/>
      <c r="AM83" s="776"/>
      <c r="AN83" s="776"/>
      <c r="AO83" s="776"/>
      <c r="AP83" s="776"/>
      <c r="AQ83" s="776"/>
      <c r="AR83" s="776"/>
      <c r="AS83" s="776"/>
      <c r="AT83" s="776"/>
      <c r="AU83" s="776"/>
      <c r="AV83" s="776"/>
      <c r="AW83" s="776"/>
      <c r="AX83" s="776"/>
      <c r="AY83" s="776"/>
      <c r="AZ83" s="776"/>
      <c r="BA83" s="776"/>
      <c r="BB83" s="776"/>
      <c r="BC83" s="776"/>
      <c r="BD83" s="776"/>
      <c r="BE83" s="776"/>
      <c r="BF83" s="776"/>
      <c r="BG83" s="776"/>
      <c r="BH83" s="776"/>
      <c r="BI83" s="865">
        <v>3401</v>
      </c>
      <c r="BJ83" s="721">
        <v>0</v>
      </c>
      <c r="BK83" s="722"/>
      <c r="BL83" s="722"/>
      <c r="BM83" s="722"/>
      <c r="BN83" s="722"/>
      <c r="BO83" s="722"/>
      <c r="BP83" s="722"/>
      <c r="BQ83" s="722"/>
      <c r="BR83" s="722"/>
      <c r="BS83" s="722"/>
      <c r="BT83" s="722"/>
      <c r="BU83" s="722"/>
      <c r="BV83" s="722"/>
      <c r="BW83" s="722"/>
      <c r="BX83" s="722"/>
      <c r="BY83" s="722"/>
      <c r="BZ83" s="722"/>
      <c r="CA83" s="722"/>
      <c r="CB83" s="722"/>
      <c r="CC83" s="722"/>
      <c r="CD83" s="722"/>
      <c r="CE83" s="722"/>
      <c r="CF83" s="723"/>
      <c r="CG83" s="727">
        <v>0</v>
      </c>
      <c r="CH83" s="722"/>
      <c r="CI83" s="722"/>
      <c r="CJ83" s="722"/>
      <c r="CK83" s="722"/>
      <c r="CL83" s="722"/>
      <c r="CM83" s="722"/>
      <c r="CN83" s="722"/>
      <c r="CO83" s="722"/>
      <c r="CP83" s="722"/>
      <c r="CQ83" s="722"/>
      <c r="CR83" s="722"/>
      <c r="CS83" s="722"/>
      <c r="CT83" s="722"/>
      <c r="CU83" s="722"/>
      <c r="CV83" s="722"/>
      <c r="CW83" s="722"/>
      <c r="CX83" s="722"/>
      <c r="CY83" s="722"/>
      <c r="CZ83" s="722"/>
      <c r="DA83" s="722"/>
      <c r="DB83" s="722"/>
      <c r="DC83" s="722"/>
      <c r="DD83" s="722"/>
      <c r="DE83" s="723"/>
      <c r="DF83" s="727">
        <v>0</v>
      </c>
      <c r="DG83" s="722"/>
      <c r="DH83" s="722"/>
      <c r="DI83" s="722"/>
      <c r="DJ83" s="722"/>
      <c r="DK83" s="722"/>
      <c r="DL83" s="722"/>
      <c r="DM83" s="722"/>
      <c r="DN83" s="722"/>
      <c r="DO83" s="722"/>
      <c r="DP83" s="722"/>
      <c r="DQ83" s="722"/>
      <c r="DR83" s="722"/>
      <c r="DS83" s="722"/>
      <c r="DT83" s="722"/>
      <c r="DU83" s="722"/>
      <c r="DV83" s="722"/>
      <c r="DW83" s="722"/>
      <c r="DX83" s="722"/>
      <c r="DY83" s="722"/>
      <c r="DZ83" s="722"/>
      <c r="EA83" s="722"/>
      <c r="EB83" s="722"/>
      <c r="EC83" s="722"/>
      <c r="ED83" s="723"/>
      <c r="EE83" s="727">
        <v>0</v>
      </c>
      <c r="EF83" s="722"/>
      <c r="EG83" s="722"/>
      <c r="EH83" s="722"/>
      <c r="EI83" s="722"/>
      <c r="EJ83" s="722"/>
      <c r="EK83" s="722"/>
      <c r="EL83" s="722"/>
      <c r="EM83" s="722"/>
      <c r="EN83" s="722"/>
      <c r="EO83" s="722"/>
      <c r="EP83" s="722"/>
      <c r="EQ83" s="722"/>
      <c r="ER83" s="722"/>
      <c r="ES83" s="722"/>
      <c r="ET83" s="722"/>
      <c r="EU83" s="722"/>
      <c r="EV83" s="722"/>
      <c r="EW83" s="722"/>
      <c r="EX83" s="722"/>
      <c r="EY83" s="722"/>
      <c r="EZ83" s="722"/>
      <c r="FA83" s="870"/>
    </row>
    <row r="84" spans="1:157" ht="27" customHeight="1">
      <c r="A84" s="873" t="s">
        <v>220</v>
      </c>
      <c r="B84" s="874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  <c r="AJ84" s="874"/>
      <c r="AK84" s="874"/>
      <c r="AL84" s="874"/>
      <c r="AM84" s="874"/>
      <c r="AN84" s="874"/>
      <c r="AO84" s="874"/>
      <c r="AP84" s="874"/>
      <c r="AQ84" s="874"/>
      <c r="AR84" s="874"/>
      <c r="AS84" s="874"/>
      <c r="AT84" s="874"/>
      <c r="AU84" s="874"/>
      <c r="AV84" s="874"/>
      <c r="AW84" s="874"/>
      <c r="AX84" s="874"/>
      <c r="AY84" s="874"/>
      <c r="AZ84" s="874"/>
      <c r="BA84" s="874"/>
      <c r="BB84" s="874"/>
      <c r="BC84" s="874"/>
      <c r="BD84" s="874"/>
      <c r="BE84" s="874"/>
      <c r="BF84" s="874"/>
      <c r="BG84" s="874"/>
      <c r="BH84" s="874"/>
      <c r="BI84" s="707"/>
      <c r="BJ84" s="866"/>
      <c r="BK84" s="867"/>
      <c r="BL84" s="867"/>
      <c r="BM84" s="867"/>
      <c r="BN84" s="867"/>
      <c r="BO84" s="867"/>
      <c r="BP84" s="867"/>
      <c r="BQ84" s="867"/>
      <c r="BR84" s="867"/>
      <c r="BS84" s="867"/>
      <c r="BT84" s="867"/>
      <c r="BU84" s="867"/>
      <c r="BV84" s="867"/>
      <c r="BW84" s="867"/>
      <c r="BX84" s="867"/>
      <c r="BY84" s="867"/>
      <c r="BZ84" s="867"/>
      <c r="CA84" s="867"/>
      <c r="CB84" s="867"/>
      <c r="CC84" s="867"/>
      <c r="CD84" s="867"/>
      <c r="CE84" s="867"/>
      <c r="CF84" s="868"/>
      <c r="CG84" s="869"/>
      <c r="CH84" s="867"/>
      <c r="CI84" s="867"/>
      <c r="CJ84" s="867"/>
      <c r="CK84" s="867"/>
      <c r="CL84" s="867"/>
      <c r="CM84" s="867"/>
      <c r="CN84" s="867"/>
      <c r="CO84" s="867"/>
      <c r="CP84" s="867"/>
      <c r="CQ84" s="867"/>
      <c r="CR84" s="867"/>
      <c r="CS84" s="867"/>
      <c r="CT84" s="867"/>
      <c r="CU84" s="867"/>
      <c r="CV84" s="867"/>
      <c r="CW84" s="867"/>
      <c r="CX84" s="867"/>
      <c r="CY84" s="867"/>
      <c r="CZ84" s="867"/>
      <c r="DA84" s="867"/>
      <c r="DB84" s="867"/>
      <c r="DC84" s="867"/>
      <c r="DD84" s="867"/>
      <c r="DE84" s="868"/>
      <c r="DF84" s="869"/>
      <c r="DG84" s="867"/>
      <c r="DH84" s="867"/>
      <c r="DI84" s="867"/>
      <c r="DJ84" s="867"/>
      <c r="DK84" s="867"/>
      <c r="DL84" s="867"/>
      <c r="DM84" s="867"/>
      <c r="DN84" s="867"/>
      <c r="DO84" s="867"/>
      <c r="DP84" s="867"/>
      <c r="DQ84" s="867"/>
      <c r="DR84" s="867"/>
      <c r="DS84" s="867"/>
      <c r="DT84" s="867"/>
      <c r="DU84" s="867"/>
      <c r="DV84" s="867"/>
      <c r="DW84" s="867"/>
      <c r="DX84" s="867"/>
      <c r="DY84" s="867"/>
      <c r="DZ84" s="867"/>
      <c r="EA84" s="867"/>
      <c r="EB84" s="867"/>
      <c r="EC84" s="867"/>
      <c r="ED84" s="868"/>
      <c r="EE84" s="869"/>
      <c r="EF84" s="867"/>
      <c r="EG84" s="867"/>
      <c r="EH84" s="867"/>
      <c r="EI84" s="867"/>
      <c r="EJ84" s="867"/>
      <c r="EK84" s="867"/>
      <c r="EL84" s="867"/>
      <c r="EM84" s="867"/>
      <c r="EN84" s="867"/>
      <c r="EO84" s="867"/>
      <c r="EP84" s="867"/>
      <c r="EQ84" s="867"/>
      <c r="ER84" s="867"/>
      <c r="ES84" s="867"/>
      <c r="ET84" s="867"/>
      <c r="EU84" s="867"/>
      <c r="EV84" s="867"/>
      <c r="EW84" s="867"/>
      <c r="EX84" s="867"/>
      <c r="EY84" s="867"/>
      <c r="EZ84" s="867"/>
      <c r="FA84" s="871"/>
    </row>
    <row r="85" spans="1:157">
      <c r="A85" s="144"/>
      <c r="B85" s="854" t="s">
        <v>215</v>
      </c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4"/>
      <c r="Q85" s="854"/>
      <c r="R85" s="854"/>
      <c r="S85" s="854"/>
      <c r="T85" s="854"/>
      <c r="U85" s="854"/>
      <c r="V85" s="854"/>
      <c r="W85" s="854"/>
      <c r="X85" s="854"/>
      <c r="Y85" s="854"/>
      <c r="Z85" s="854"/>
      <c r="AA85" s="854"/>
      <c r="AB85" s="854"/>
      <c r="AC85" s="854"/>
      <c r="AD85" s="854"/>
      <c r="AE85" s="854"/>
      <c r="AF85" s="854"/>
      <c r="AG85" s="854"/>
      <c r="AH85" s="854"/>
      <c r="AI85" s="854"/>
      <c r="AJ85" s="854"/>
      <c r="AK85" s="854"/>
      <c r="AL85" s="854"/>
      <c r="AM85" s="854"/>
      <c r="AN85" s="854"/>
      <c r="AO85" s="854"/>
      <c r="AP85" s="854"/>
      <c r="AQ85" s="854"/>
      <c r="AR85" s="854"/>
      <c r="AS85" s="854"/>
      <c r="AT85" s="854"/>
      <c r="AU85" s="854"/>
      <c r="AV85" s="854"/>
      <c r="AW85" s="854"/>
      <c r="AX85" s="854"/>
      <c r="AY85" s="854"/>
      <c r="AZ85" s="854"/>
      <c r="BA85" s="854"/>
      <c r="BB85" s="854"/>
      <c r="BC85" s="854"/>
      <c r="BD85" s="854"/>
      <c r="BE85" s="854"/>
      <c r="BF85" s="854"/>
      <c r="BG85" s="854"/>
      <c r="BH85" s="854"/>
      <c r="BI85" s="707"/>
      <c r="BJ85" s="724"/>
      <c r="BK85" s="725"/>
      <c r="BL85" s="725"/>
      <c r="BM85" s="725"/>
      <c r="BN85" s="725"/>
      <c r="BO85" s="725"/>
      <c r="BP85" s="725"/>
      <c r="BQ85" s="725"/>
      <c r="BR85" s="725"/>
      <c r="BS85" s="725"/>
      <c r="BT85" s="725"/>
      <c r="BU85" s="725"/>
      <c r="BV85" s="725"/>
      <c r="BW85" s="725"/>
      <c r="BX85" s="725"/>
      <c r="BY85" s="725"/>
      <c r="BZ85" s="725"/>
      <c r="CA85" s="725"/>
      <c r="CB85" s="725"/>
      <c r="CC85" s="725"/>
      <c r="CD85" s="725"/>
      <c r="CE85" s="725"/>
      <c r="CF85" s="726"/>
      <c r="CG85" s="728"/>
      <c r="CH85" s="725"/>
      <c r="CI85" s="725"/>
      <c r="CJ85" s="725"/>
      <c r="CK85" s="725"/>
      <c r="CL85" s="725"/>
      <c r="CM85" s="725"/>
      <c r="CN85" s="725"/>
      <c r="CO85" s="725"/>
      <c r="CP85" s="725"/>
      <c r="CQ85" s="725"/>
      <c r="CR85" s="725"/>
      <c r="CS85" s="725"/>
      <c r="CT85" s="725"/>
      <c r="CU85" s="725"/>
      <c r="CV85" s="725"/>
      <c r="CW85" s="725"/>
      <c r="CX85" s="725"/>
      <c r="CY85" s="725"/>
      <c r="CZ85" s="725"/>
      <c r="DA85" s="725"/>
      <c r="DB85" s="725"/>
      <c r="DC85" s="725"/>
      <c r="DD85" s="725"/>
      <c r="DE85" s="726"/>
      <c r="DF85" s="728"/>
      <c r="DG85" s="725"/>
      <c r="DH85" s="725"/>
      <c r="DI85" s="725"/>
      <c r="DJ85" s="725"/>
      <c r="DK85" s="725"/>
      <c r="DL85" s="725"/>
      <c r="DM85" s="725"/>
      <c r="DN85" s="725"/>
      <c r="DO85" s="725"/>
      <c r="DP85" s="725"/>
      <c r="DQ85" s="725"/>
      <c r="DR85" s="725"/>
      <c r="DS85" s="725"/>
      <c r="DT85" s="725"/>
      <c r="DU85" s="725"/>
      <c r="DV85" s="725"/>
      <c r="DW85" s="725"/>
      <c r="DX85" s="725"/>
      <c r="DY85" s="725"/>
      <c r="DZ85" s="725"/>
      <c r="EA85" s="725"/>
      <c r="EB85" s="725"/>
      <c r="EC85" s="725"/>
      <c r="ED85" s="726"/>
      <c r="EE85" s="728"/>
      <c r="EF85" s="725"/>
      <c r="EG85" s="725"/>
      <c r="EH85" s="725"/>
      <c r="EI85" s="725"/>
      <c r="EJ85" s="725"/>
      <c r="EK85" s="725"/>
      <c r="EL85" s="725"/>
      <c r="EM85" s="725"/>
      <c r="EN85" s="725"/>
      <c r="EO85" s="725"/>
      <c r="EP85" s="725"/>
      <c r="EQ85" s="725"/>
      <c r="ER85" s="725"/>
      <c r="ES85" s="725"/>
      <c r="ET85" s="725"/>
      <c r="EU85" s="725"/>
      <c r="EV85" s="725"/>
      <c r="EW85" s="725"/>
      <c r="EX85" s="725"/>
      <c r="EY85" s="725"/>
      <c r="EZ85" s="725"/>
      <c r="FA85" s="872"/>
    </row>
    <row r="86" spans="1:157">
      <c r="A86" s="144"/>
      <c r="B86" s="854" t="s">
        <v>216</v>
      </c>
      <c r="C86" s="854"/>
      <c r="D86" s="854"/>
      <c r="E86" s="854"/>
      <c r="F86" s="854"/>
      <c r="G86" s="854"/>
      <c r="H86" s="854"/>
      <c r="I86" s="854"/>
      <c r="J86" s="854"/>
      <c r="K86" s="854"/>
      <c r="L86" s="854"/>
      <c r="M86" s="854"/>
      <c r="N86" s="854"/>
      <c r="O86" s="854"/>
      <c r="P86" s="854"/>
      <c r="Q86" s="854"/>
      <c r="R86" s="854"/>
      <c r="S86" s="854"/>
      <c r="T86" s="854"/>
      <c r="U86" s="854"/>
      <c r="V86" s="854"/>
      <c r="W86" s="854"/>
      <c r="X86" s="854"/>
      <c r="Y86" s="854"/>
      <c r="Z86" s="854"/>
      <c r="AA86" s="854"/>
      <c r="AB86" s="854"/>
      <c r="AC86" s="854"/>
      <c r="AD86" s="854"/>
      <c r="AE86" s="854"/>
      <c r="AF86" s="854"/>
      <c r="AG86" s="854"/>
      <c r="AH86" s="854"/>
      <c r="AI86" s="854"/>
      <c r="AJ86" s="854"/>
      <c r="AK86" s="854"/>
      <c r="AL86" s="854"/>
      <c r="AM86" s="854"/>
      <c r="AN86" s="854"/>
      <c r="AO86" s="854"/>
      <c r="AP86" s="854"/>
      <c r="AQ86" s="854"/>
      <c r="AR86" s="854"/>
      <c r="AS86" s="854"/>
      <c r="AT86" s="854"/>
      <c r="AU86" s="854"/>
      <c r="AV86" s="854"/>
      <c r="AW86" s="854"/>
      <c r="AX86" s="854"/>
      <c r="AY86" s="854"/>
      <c r="AZ86" s="854"/>
      <c r="BA86" s="854"/>
      <c r="BB86" s="854"/>
      <c r="BC86" s="854"/>
      <c r="BD86" s="854"/>
      <c r="BE86" s="854"/>
      <c r="BF86" s="854"/>
      <c r="BG86" s="854"/>
      <c r="BH86" s="854"/>
      <c r="BI86" s="855">
        <v>3411</v>
      </c>
      <c r="BJ86" s="737">
        <v>0</v>
      </c>
      <c r="BK86" s="714"/>
      <c r="BL86" s="714"/>
      <c r="BM86" s="714"/>
      <c r="BN86" s="714"/>
      <c r="BO86" s="714"/>
      <c r="BP86" s="714"/>
      <c r="BQ86" s="714"/>
      <c r="BR86" s="714"/>
      <c r="BS86" s="714"/>
      <c r="BT86" s="714"/>
      <c r="BU86" s="714"/>
      <c r="BV86" s="714"/>
      <c r="BW86" s="714"/>
      <c r="BX86" s="714"/>
      <c r="BY86" s="714"/>
      <c r="BZ86" s="714"/>
      <c r="CA86" s="714"/>
      <c r="CB86" s="714"/>
      <c r="CC86" s="714"/>
      <c r="CD86" s="714"/>
      <c r="CE86" s="714"/>
      <c r="CF86" s="714"/>
      <c r="CG86" s="714">
        <v>0</v>
      </c>
      <c r="CH86" s="714"/>
      <c r="CI86" s="714"/>
      <c r="CJ86" s="714"/>
      <c r="CK86" s="714"/>
      <c r="CL86" s="714"/>
      <c r="CM86" s="714"/>
      <c r="CN86" s="714"/>
      <c r="CO86" s="714"/>
      <c r="CP86" s="714"/>
      <c r="CQ86" s="714"/>
      <c r="CR86" s="714"/>
      <c r="CS86" s="714"/>
      <c r="CT86" s="714"/>
      <c r="CU86" s="714"/>
      <c r="CV86" s="714"/>
      <c r="CW86" s="714"/>
      <c r="CX86" s="714"/>
      <c r="CY86" s="714"/>
      <c r="CZ86" s="714"/>
      <c r="DA86" s="714"/>
      <c r="DB86" s="714"/>
      <c r="DC86" s="714"/>
      <c r="DD86" s="714"/>
      <c r="DE86" s="714"/>
      <c r="DF86" s="714">
        <v>0</v>
      </c>
      <c r="DG86" s="714"/>
      <c r="DH86" s="714"/>
      <c r="DI86" s="714"/>
      <c r="DJ86" s="714"/>
      <c r="DK86" s="714"/>
      <c r="DL86" s="714"/>
      <c r="DM86" s="714"/>
      <c r="DN86" s="714"/>
      <c r="DO86" s="714"/>
      <c r="DP86" s="714"/>
      <c r="DQ86" s="714"/>
      <c r="DR86" s="714"/>
      <c r="DS86" s="714"/>
      <c r="DT86" s="714"/>
      <c r="DU86" s="714"/>
      <c r="DV86" s="714"/>
      <c r="DW86" s="714"/>
      <c r="DX86" s="714"/>
      <c r="DY86" s="714"/>
      <c r="DZ86" s="714"/>
      <c r="EA86" s="714"/>
      <c r="EB86" s="714"/>
      <c r="EC86" s="714"/>
      <c r="ED86" s="714"/>
      <c r="EE86" s="714">
        <v>0</v>
      </c>
      <c r="EF86" s="714"/>
      <c r="EG86" s="714"/>
      <c r="EH86" s="714"/>
      <c r="EI86" s="714"/>
      <c r="EJ86" s="714"/>
      <c r="EK86" s="714"/>
      <c r="EL86" s="714"/>
      <c r="EM86" s="714"/>
      <c r="EN86" s="714"/>
      <c r="EO86" s="714"/>
      <c r="EP86" s="714"/>
      <c r="EQ86" s="714"/>
      <c r="ER86" s="714"/>
      <c r="ES86" s="714"/>
      <c r="ET86" s="714"/>
      <c r="EU86" s="714"/>
      <c r="EV86" s="714"/>
      <c r="EW86" s="714"/>
      <c r="EX86" s="714"/>
      <c r="EY86" s="714"/>
      <c r="EZ86" s="714"/>
      <c r="FA86" s="740"/>
    </row>
    <row r="87" spans="1:157">
      <c r="A87" s="110"/>
      <c r="B87" s="856" t="s">
        <v>217</v>
      </c>
      <c r="C87" s="856"/>
      <c r="D87" s="856"/>
      <c r="E87" s="856"/>
      <c r="F87" s="856"/>
      <c r="G87" s="856"/>
      <c r="H87" s="856"/>
      <c r="I87" s="856"/>
      <c r="J87" s="856"/>
      <c r="K87" s="856"/>
      <c r="L87" s="856"/>
      <c r="M87" s="856"/>
      <c r="N87" s="856"/>
      <c r="O87" s="856"/>
      <c r="P87" s="856"/>
      <c r="Q87" s="856"/>
      <c r="R87" s="856"/>
      <c r="S87" s="856"/>
      <c r="T87" s="856"/>
      <c r="U87" s="856"/>
      <c r="V87" s="856"/>
      <c r="W87" s="856"/>
      <c r="X87" s="856"/>
      <c r="Y87" s="856"/>
      <c r="Z87" s="856"/>
      <c r="AA87" s="856"/>
      <c r="AB87" s="856"/>
      <c r="AC87" s="856"/>
      <c r="AD87" s="856"/>
      <c r="AE87" s="856"/>
      <c r="AF87" s="856"/>
      <c r="AG87" s="856"/>
      <c r="AH87" s="856"/>
      <c r="AI87" s="856"/>
      <c r="AJ87" s="856"/>
      <c r="AK87" s="856"/>
      <c r="AL87" s="856"/>
      <c r="AM87" s="856"/>
      <c r="AN87" s="856"/>
      <c r="AO87" s="856"/>
      <c r="AP87" s="856"/>
      <c r="AQ87" s="856"/>
      <c r="AR87" s="856"/>
      <c r="AS87" s="856"/>
      <c r="AT87" s="856"/>
      <c r="AU87" s="856"/>
      <c r="AV87" s="856"/>
      <c r="AW87" s="856"/>
      <c r="AX87" s="856"/>
      <c r="AY87" s="856"/>
      <c r="AZ87" s="856"/>
      <c r="BA87" s="856"/>
      <c r="BB87" s="856"/>
      <c r="BC87" s="856"/>
      <c r="BD87" s="856"/>
      <c r="BE87" s="856"/>
      <c r="BF87" s="856"/>
      <c r="BG87" s="856"/>
      <c r="BH87" s="856"/>
      <c r="BI87" s="855"/>
      <c r="BJ87" s="737"/>
      <c r="BK87" s="714"/>
      <c r="BL87" s="714"/>
      <c r="BM87" s="714"/>
      <c r="BN87" s="714"/>
      <c r="BO87" s="714"/>
      <c r="BP87" s="714"/>
      <c r="BQ87" s="714"/>
      <c r="BR87" s="714"/>
      <c r="BS87" s="714"/>
      <c r="BT87" s="714"/>
      <c r="BU87" s="714"/>
      <c r="BV87" s="714"/>
      <c r="BW87" s="714"/>
      <c r="BX87" s="714"/>
      <c r="BY87" s="714"/>
      <c r="BZ87" s="714"/>
      <c r="CA87" s="714"/>
      <c r="CB87" s="714"/>
      <c r="CC87" s="714"/>
      <c r="CD87" s="714"/>
      <c r="CE87" s="714"/>
      <c r="CF87" s="714"/>
      <c r="CG87" s="714"/>
      <c r="CH87" s="714"/>
      <c r="CI87" s="714"/>
      <c r="CJ87" s="714"/>
      <c r="CK87" s="714"/>
      <c r="CL87" s="714"/>
      <c r="CM87" s="714"/>
      <c r="CN87" s="714"/>
      <c r="CO87" s="714"/>
      <c r="CP87" s="714"/>
      <c r="CQ87" s="714"/>
      <c r="CR87" s="714"/>
      <c r="CS87" s="714"/>
      <c r="CT87" s="714"/>
      <c r="CU87" s="714"/>
      <c r="CV87" s="714"/>
      <c r="CW87" s="714"/>
      <c r="CX87" s="714"/>
      <c r="CY87" s="714"/>
      <c r="CZ87" s="714"/>
      <c r="DA87" s="714"/>
      <c r="DB87" s="714"/>
      <c r="DC87" s="714"/>
      <c r="DD87" s="714"/>
      <c r="DE87" s="714"/>
      <c r="DF87" s="714"/>
      <c r="DG87" s="714"/>
      <c r="DH87" s="714"/>
      <c r="DI87" s="714"/>
      <c r="DJ87" s="714"/>
      <c r="DK87" s="714"/>
      <c r="DL87" s="714"/>
      <c r="DM87" s="714"/>
      <c r="DN87" s="714"/>
      <c r="DO87" s="714"/>
      <c r="DP87" s="714"/>
      <c r="DQ87" s="714"/>
      <c r="DR87" s="714"/>
      <c r="DS87" s="714"/>
      <c r="DT87" s="714"/>
      <c r="DU87" s="714"/>
      <c r="DV87" s="714"/>
      <c r="DW87" s="714"/>
      <c r="DX87" s="714"/>
      <c r="DY87" s="714"/>
      <c r="DZ87" s="714"/>
      <c r="EA87" s="714"/>
      <c r="EB87" s="714"/>
      <c r="EC87" s="714"/>
      <c r="ED87" s="714"/>
      <c r="EE87" s="714"/>
      <c r="EF87" s="714"/>
      <c r="EG87" s="714"/>
      <c r="EH87" s="714"/>
      <c r="EI87" s="714"/>
      <c r="EJ87" s="714"/>
      <c r="EK87" s="714"/>
      <c r="EL87" s="714"/>
      <c r="EM87" s="714"/>
      <c r="EN87" s="714"/>
      <c r="EO87" s="714"/>
      <c r="EP87" s="714"/>
      <c r="EQ87" s="714"/>
      <c r="ER87" s="714"/>
      <c r="ES87" s="714"/>
      <c r="ET87" s="714"/>
      <c r="EU87" s="714"/>
      <c r="EV87" s="714"/>
      <c r="EW87" s="714"/>
      <c r="EX87" s="714"/>
      <c r="EY87" s="714"/>
      <c r="EZ87" s="714"/>
      <c r="FA87" s="740"/>
    </row>
    <row r="88" spans="1:157">
      <c r="A88" s="110"/>
      <c r="B88" s="856" t="s">
        <v>218</v>
      </c>
      <c r="C88" s="856"/>
      <c r="D88" s="856"/>
      <c r="E88" s="856"/>
      <c r="F88" s="856"/>
      <c r="G88" s="856"/>
      <c r="H88" s="856"/>
      <c r="I88" s="856"/>
      <c r="J88" s="856"/>
      <c r="K88" s="856"/>
      <c r="L88" s="856"/>
      <c r="M88" s="856"/>
      <c r="N88" s="856"/>
      <c r="O88" s="856"/>
      <c r="P88" s="856"/>
      <c r="Q88" s="856"/>
      <c r="R88" s="856"/>
      <c r="S88" s="856"/>
      <c r="T88" s="856"/>
      <c r="U88" s="856"/>
      <c r="V88" s="856"/>
      <c r="W88" s="856"/>
      <c r="X88" s="856"/>
      <c r="Y88" s="856"/>
      <c r="Z88" s="856"/>
      <c r="AA88" s="856"/>
      <c r="AB88" s="856"/>
      <c r="AC88" s="856"/>
      <c r="AD88" s="856"/>
      <c r="AE88" s="856"/>
      <c r="AF88" s="856"/>
      <c r="AG88" s="856"/>
      <c r="AH88" s="856"/>
      <c r="AI88" s="856"/>
      <c r="AJ88" s="856"/>
      <c r="AK88" s="856"/>
      <c r="AL88" s="856"/>
      <c r="AM88" s="856"/>
      <c r="AN88" s="856"/>
      <c r="AO88" s="856"/>
      <c r="AP88" s="856"/>
      <c r="AQ88" s="856"/>
      <c r="AR88" s="856"/>
      <c r="AS88" s="856"/>
      <c r="AT88" s="856"/>
      <c r="AU88" s="856"/>
      <c r="AV88" s="856"/>
      <c r="AW88" s="856"/>
      <c r="AX88" s="856"/>
      <c r="AY88" s="856"/>
      <c r="AZ88" s="856"/>
      <c r="BA88" s="856"/>
      <c r="BB88" s="856"/>
      <c r="BC88" s="856"/>
      <c r="BD88" s="856"/>
      <c r="BE88" s="856"/>
      <c r="BF88" s="856"/>
      <c r="BG88" s="856"/>
      <c r="BH88" s="856"/>
      <c r="BI88" s="92">
        <v>3421</v>
      </c>
      <c r="BJ88" s="737">
        <v>0</v>
      </c>
      <c r="BK88" s="714"/>
      <c r="BL88" s="714"/>
      <c r="BM88" s="714"/>
      <c r="BN88" s="714"/>
      <c r="BO88" s="714"/>
      <c r="BP88" s="714"/>
      <c r="BQ88" s="714"/>
      <c r="BR88" s="714"/>
      <c r="BS88" s="714"/>
      <c r="BT88" s="714"/>
      <c r="BU88" s="714"/>
      <c r="BV88" s="714"/>
      <c r="BW88" s="714"/>
      <c r="BX88" s="714"/>
      <c r="BY88" s="714"/>
      <c r="BZ88" s="714"/>
      <c r="CA88" s="714"/>
      <c r="CB88" s="714"/>
      <c r="CC88" s="714"/>
      <c r="CD88" s="714"/>
      <c r="CE88" s="714"/>
      <c r="CF88" s="714"/>
      <c r="CG88" s="714">
        <v>0</v>
      </c>
      <c r="CH88" s="714"/>
      <c r="CI88" s="714"/>
      <c r="CJ88" s="714"/>
      <c r="CK88" s="714"/>
      <c r="CL88" s="714"/>
      <c r="CM88" s="714"/>
      <c r="CN88" s="714"/>
      <c r="CO88" s="714"/>
      <c r="CP88" s="714"/>
      <c r="CQ88" s="714"/>
      <c r="CR88" s="714"/>
      <c r="CS88" s="714"/>
      <c r="CT88" s="714"/>
      <c r="CU88" s="714"/>
      <c r="CV88" s="714"/>
      <c r="CW88" s="714"/>
      <c r="CX88" s="714"/>
      <c r="CY88" s="714"/>
      <c r="CZ88" s="714"/>
      <c r="DA88" s="714"/>
      <c r="DB88" s="714"/>
      <c r="DC88" s="714"/>
      <c r="DD88" s="714"/>
      <c r="DE88" s="714"/>
      <c r="DF88" s="714">
        <v>0</v>
      </c>
      <c r="DG88" s="714"/>
      <c r="DH88" s="714"/>
      <c r="DI88" s="714"/>
      <c r="DJ88" s="714"/>
      <c r="DK88" s="714"/>
      <c r="DL88" s="714"/>
      <c r="DM88" s="714"/>
      <c r="DN88" s="714"/>
      <c r="DO88" s="714"/>
      <c r="DP88" s="714"/>
      <c r="DQ88" s="714"/>
      <c r="DR88" s="714"/>
      <c r="DS88" s="714"/>
      <c r="DT88" s="714"/>
      <c r="DU88" s="714"/>
      <c r="DV88" s="714"/>
      <c r="DW88" s="714"/>
      <c r="DX88" s="714"/>
      <c r="DY88" s="714"/>
      <c r="DZ88" s="714"/>
      <c r="EA88" s="714"/>
      <c r="EB88" s="714"/>
      <c r="EC88" s="714"/>
      <c r="ED88" s="714"/>
      <c r="EE88" s="714">
        <v>0</v>
      </c>
      <c r="EF88" s="714"/>
      <c r="EG88" s="714"/>
      <c r="EH88" s="714"/>
      <c r="EI88" s="714"/>
      <c r="EJ88" s="714"/>
      <c r="EK88" s="714"/>
      <c r="EL88" s="714"/>
      <c r="EM88" s="714"/>
      <c r="EN88" s="714"/>
      <c r="EO88" s="714"/>
      <c r="EP88" s="714"/>
      <c r="EQ88" s="714"/>
      <c r="ER88" s="714"/>
      <c r="ES88" s="714"/>
      <c r="ET88" s="714"/>
      <c r="EU88" s="714"/>
      <c r="EV88" s="714"/>
      <c r="EW88" s="714"/>
      <c r="EX88" s="714"/>
      <c r="EY88" s="714"/>
      <c r="EZ88" s="714"/>
      <c r="FA88" s="740"/>
    </row>
    <row r="89" spans="1:157">
      <c r="A89" s="145"/>
      <c r="B89" s="875" t="s">
        <v>219</v>
      </c>
      <c r="C89" s="875"/>
      <c r="D89" s="875"/>
      <c r="E89" s="875"/>
      <c r="F89" s="875"/>
      <c r="G89" s="875"/>
      <c r="H89" s="875"/>
      <c r="I89" s="875"/>
      <c r="J89" s="875"/>
      <c r="K89" s="875"/>
      <c r="L89" s="875"/>
      <c r="M89" s="875"/>
      <c r="N89" s="875"/>
      <c r="O89" s="875"/>
      <c r="P89" s="875"/>
      <c r="Q89" s="875"/>
      <c r="R89" s="875"/>
      <c r="S89" s="875"/>
      <c r="T89" s="875"/>
      <c r="U89" s="875"/>
      <c r="V89" s="875"/>
      <c r="W89" s="875"/>
      <c r="X89" s="875"/>
      <c r="Y89" s="875"/>
      <c r="Z89" s="875"/>
      <c r="AA89" s="875"/>
      <c r="AB89" s="875"/>
      <c r="AC89" s="875"/>
      <c r="AD89" s="875"/>
      <c r="AE89" s="875"/>
      <c r="AF89" s="875"/>
      <c r="AG89" s="875"/>
      <c r="AH89" s="875"/>
      <c r="AI89" s="875"/>
      <c r="AJ89" s="875"/>
      <c r="AK89" s="875"/>
      <c r="AL89" s="875"/>
      <c r="AM89" s="875"/>
      <c r="AN89" s="875"/>
      <c r="AO89" s="875"/>
      <c r="AP89" s="875"/>
      <c r="AQ89" s="875"/>
      <c r="AR89" s="875"/>
      <c r="AS89" s="875"/>
      <c r="AT89" s="875"/>
      <c r="AU89" s="875"/>
      <c r="AV89" s="875"/>
      <c r="AW89" s="875"/>
      <c r="AX89" s="875"/>
      <c r="AY89" s="875"/>
      <c r="AZ89" s="875"/>
      <c r="BA89" s="875"/>
      <c r="BB89" s="875"/>
      <c r="BC89" s="875"/>
      <c r="BD89" s="875"/>
      <c r="BE89" s="875"/>
      <c r="BF89" s="875"/>
      <c r="BG89" s="875"/>
      <c r="BH89" s="875"/>
      <c r="BI89" s="146">
        <v>3501</v>
      </c>
      <c r="BJ89" s="737">
        <v>0</v>
      </c>
      <c r="BK89" s="714"/>
      <c r="BL89" s="714"/>
      <c r="BM89" s="714"/>
      <c r="BN89" s="714"/>
      <c r="BO89" s="714"/>
      <c r="BP89" s="714"/>
      <c r="BQ89" s="714"/>
      <c r="BR89" s="714"/>
      <c r="BS89" s="714"/>
      <c r="BT89" s="714"/>
      <c r="BU89" s="714"/>
      <c r="BV89" s="714"/>
      <c r="BW89" s="714"/>
      <c r="BX89" s="714"/>
      <c r="BY89" s="714"/>
      <c r="BZ89" s="714"/>
      <c r="CA89" s="714"/>
      <c r="CB89" s="714"/>
      <c r="CC89" s="714"/>
      <c r="CD89" s="714"/>
      <c r="CE89" s="714"/>
      <c r="CF89" s="714"/>
      <c r="CG89" s="714">
        <v>0</v>
      </c>
      <c r="CH89" s="714"/>
      <c r="CI89" s="714"/>
      <c r="CJ89" s="714"/>
      <c r="CK89" s="714"/>
      <c r="CL89" s="714"/>
      <c r="CM89" s="714"/>
      <c r="CN89" s="714"/>
      <c r="CO89" s="714"/>
      <c r="CP89" s="714"/>
      <c r="CQ89" s="714"/>
      <c r="CR89" s="714"/>
      <c r="CS89" s="714"/>
      <c r="CT89" s="714"/>
      <c r="CU89" s="714"/>
      <c r="CV89" s="714"/>
      <c r="CW89" s="714"/>
      <c r="CX89" s="714"/>
      <c r="CY89" s="714"/>
      <c r="CZ89" s="714"/>
      <c r="DA89" s="714"/>
      <c r="DB89" s="714"/>
      <c r="DC89" s="714"/>
      <c r="DD89" s="714"/>
      <c r="DE89" s="714"/>
      <c r="DF89" s="714">
        <v>0</v>
      </c>
      <c r="DG89" s="714"/>
      <c r="DH89" s="714"/>
      <c r="DI89" s="714"/>
      <c r="DJ89" s="714"/>
      <c r="DK89" s="714"/>
      <c r="DL89" s="714"/>
      <c r="DM89" s="714"/>
      <c r="DN89" s="714"/>
      <c r="DO89" s="714"/>
      <c r="DP89" s="714"/>
      <c r="DQ89" s="714"/>
      <c r="DR89" s="714"/>
      <c r="DS89" s="714"/>
      <c r="DT89" s="714"/>
      <c r="DU89" s="714"/>
      <c r="DV89" s="714"/>
      <c r="DW89" s="714"/>
      <c r="DX89" s="714"/>
      <c r="DY89" s="714"/>
      <c r="DZ89" s="714"/>
      <c r="EA89" s="714"/>
      <c r="EB89" s="714"/>
      <c r="EC89" s="714"/>
      <c r="ED89" s="714"/>
      <c r="EE89" s="714">
        <v>0</v>
      </c>
      <c r="EF89" s="714"/>
      <c r="EG89" s="714"/>
      <c r="EH89" s="714"/>
      <c r="EI89" s="714"/>
      <c r="EJ89" s="714"/>
      <c r="EK89" s="714"/>
      <c r="EL89" s="714"/>
      <c r="EM89" s="714"/>
      <c r="EN89" s="714"/>
      <c r="EO89" s="714"/>
      <c r="EP89" s="714"/>
      <c r="EQ89" s="714"/>
      <c r="ER89" s="714"/>
      <c r="ES89" s="714"/>
      <c r="ET89" s="714"/>
      <c r="EU89" s="714"/>
      <c r="EV89" s="714"/>
      <c r="EW89" s="714"/>
      <c r="EX89" s="714"/>
      <c r="EY89" s="714"/>
      <c r="EZ89" s="714"/>
      <c r="FA89" s="740"/>
    </row>
    <row r="90" spans="1:157" ht="14.25" customHeight="1">
      <c r="A90" s="876" t="s">
        <v>221</v>
      </c>
      <c r="B90" s="877"/>
      <c r="C90" s="877"/>
      <c r="D90" s="877"/>
      <c r="E90" s="877"/>
      <c r="F90" s="877"/>
      <c r="G90" s="877"/>
      <c r="H90" s="877"/>
      <c r="I90" s="877"/>
      <c r="J90" s="877"/>
      <c r="K90" s="877"/>
      <c r="L90" s="877"/>
      <c r="M90" s="877"/>
      <c r="N90" s="877"/>
      <c r="O90" s="877"/>
      <c r="P90" s="877"/>
      <c r="Q90" s="877"/>
      <c r="R90" s="877"/>
      <c r="S90" s="877"/>
      <c r="T90" s="877"/>
      <c r="U90" s="877"/>
      <c r="V90" s="877"/>
      <c r="W90" s="877"/>
      <c r="X90" s="877"/>
      <c r="Y90" s="877"/>
      <c r="Z90" s="877"/>
      <c r="AA90" s="877"/>
      <c r="AB90" s="877"/>
      <c r="AC90" s="877"/>
      <c r="AD90" s="877"/>
      <c r="AE90" s="877"/>
      <c r="AF90" s="877"/>
      <c r="AG90" s="877"/>
      <c r="AH90" s="877"/>
      <c r="AI90" s="877"/>
      <c r="AJ90" s="877"/>
      <c r="AK90" s="877"/>
      <c r="AL90" s="877"/>
      <c r="AM90" s="877"/>
      <c r="AN90" s="877"/>
      <c r="AO90" s="877"/>
      <c r="AP90" s="877"/>
      <c r="AQ90" s="877"/>
      <c r="AR90" s="877"/>
      <c r="AS90" s="877"/>
      <c r="AT90" s="877"/>
      <c r="AU90" s="877"/>
      <c r="AV90" s="877"/>
      <c r="AW90" s="877"/>
      <c r="AX90" s="877"/>
      <c r="AY90" s="877"/>
      <c r="AZ90" s="877"/>
      <c r="BA90" s="877"/>
      <c r="BB90" s="877"/>
      <c r="BC90" s="877"/>
      <c r="BD90" s="877"/>
      <c r="BE90" s="877"/>
      <c r="BF90" s="877"/>
      <c r="BG90" s="877"/>
      <c r="BH90" s="877"/>
      <c r="BI90" s="878">
        <v>3402</v>
      </c>
      <c r="BJ90" s="737">
        <v>0</v>
      </c>
      <c r="BK90" s="714"/>
      <c r="BL90" s="714"/>
      <c r="BM90" s="714"/>
      <c r="BN90" s="714"/>
      <c r="BO90" s="714"/>
      <c r="BP90" s="714"/>
      <c r="BQ90" s="714"/>
      <c r="BR90" s="714"/>
      <c r="BS90" s="714"/>
      <c r="BT90" s="714"/>
      <c r="BU90" s="714"/>
      <c r="BV90" s="714"/>
      <c r="BW90" s="714"/>
      <c r="BX90" s="714"/>
      <c r="BY90" s="714"/>
      <c r="BZ90" s="714"/>
      <c r="CA90" s="714"/>
      <c r="CB90" s="714"/>
      <c r="CC90" s="714"/>
      <c r="CD90" s="714"/>
      <c r="CE90" s="714"/>
      <c r="CF90" s="714"/>
      <c r="CG90" s="714">
        <v>0</v>
      </c>
      <c r="CH90" s="714"/>
      <c r="CI90" s="714"/>
      <c r="CJ90" s="714"/>
      <c r="CK90" s="714"/>
      <c r="CL90" s="714"/>
      <c r="CM90" s="714"/>
      <c r="CN90" s="714"/>
      <c r="CO90" s="714"/>
      <c r="CP90" s="714"/>
      <c r="CQ90" s="714"/>
      <c r="CR90" s="714"/>
      <c r="CS90" s="714"/>
      <c r="CT90" s="714"/>
      <c r="CU90" s="714"/>
      <c r="CV90" s="714"/>
      <c r="CW90" s="714"/>
      <c r="CX90" s="714"/>
      <c r="CY90" s="714"/>
      <c r="CZ90" s="714"/>
      <c r="DA90" s="714"/>
      <c r="DB90" s="714"/>
      <c r="DC90" s="714"/>
      <c r="DD90" s="714"/>
      <c r="DE90" s="714"/>
      <c r="DF90" s="714">
        <v>0</v>
      </c>
      <c r="DG90" s="714"/>
      <c r="DH90" s="714"/>
      <c r="DI90" s="714"/>
      <c r="DJ90" s="714"/>
      <c r="DK90" s="714"/>
      <c r="DL90" s="714"/>
      <c r="DM90" s="714"/>
      <c r="DN90" s="714"/>
      <c r="DO90" s="714"/>
      <c r="DP90" s="714"/>
      <c r="DQ90" s="714"/>
      <c r="DR90" s="714"/>
      <c r="DS90" s="714"/>
      <c r="DT90" s="714"/>
      <c r="DU90" s="714"/>
      <c r="DV90" s="714"/>
      <c r="DW90" s="714"/>
      <c r="DX90" s="714"/>
      <c r="DY90" s="714"/>
      <c r="DZ90" s="714"/>
      <c r="EA90" s="714"/>
      <c r="EB90" s="714"/>
      <c r="EC90" s="714"/>
      <c r="ED90" s="714"/>
      <c r="EE90" s="714">
        <v>0</v>
      </c>
      <c r="EF90" s="714"/>
      <c r="EG90" s="714"/>
      <c r="EH90" s="714"/>
      <c r="EI90" s="714"/>
      <c r="EJ90" s="714"/>
      <c r="EK90" s="714"/>
      <c r="EL90" s="714"/>
      <c r="EM90" s="714"/>
      <c r="EN90" s="714"/>
      <c r="EO90" s="714"/>
      <c r="EP90" s="714"/>
      <c r="EQ90" s="714"/>
      <c r="ER90" s="714"/>
      <c r="ES90" s="714"/>
      <c r="ET90" s="714"/>
      <c r="EU90" s="714"/>
      <c r="EV90" s="714"/>
      <c r="EW90" s="714"/>
      <c r="EX90" s="714"/>
      <c r="EY90" s="714"/>
      <c r="EZ90" s="714"/>
      <c r="FA90" s="740"/>
    </row>
    <row r="91" spans="1:157" ht="14.25" customHeight="1">
      <c r="A91" s="147"/>
      <c r="B91" s="880" t="s">
        <v>222</v>
      </c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0"/>
      <c r="AK91" s="880"/>
      <c r="AL91" s="880"/>
      <c r="AM91" s="880"/>
      <c r="AN91" s="880"/>
      <c r="AO91" s="880"/>
      <c r="AP91" s="880"/>
      <c r="AQ91" s="880"/>
      <c r="AR91" s="880"/>
      <c r="AS91" s="880"/>
      <c r="AT91" s="880"/>
      <c r="AU91" s="880"/>
      <c r="AV91" s="880"/>
      <c r="AW91" s="880"/>
      <c r="AX91" s="880"/>
      <c r="AY91" s="880"/>
      <c r="AZ91" s="880"/>
      <c r="BA91" s="880"/>
      <c r="BB91" s="880"/>
      <c r="BC91" s="880"/>
      <c r="BD91" s="880"/>
      <c r="BE91" s="880"/>
      <c r="BF91" s="880"/>
      <c r="BG91" s="880"/>
      <c r="BH91" s="880"/>
      <c r="BI91" s="879"/>
      <c r="BJ91" s="737"/>
      <c r="BK91" s="714"/>
      <c r="BL91" s="714"/>
      <c r="BM91" s="714"/>
      <c r="BN91" s="714"/>
      <c r="BO91" s="714"/>
      <c r="BP91" s="714"/>
      <c r="BQ91" s="714"/>
      <c r="BR91" s="714"/>
      <c r="BS91" s="714"/>
      <c r="BT91" s="714"/>
      <c r="BU91" s="714"/>
      <c r="BV91" s="714"/>
      <c r="BW91" s="714"/>
      <c r="BX91" s="714"/>
      <c r="BY91" s="714"/>
      <c r="BZ91" s="714"/>
      <c r="CA91" s="714"/>
      <c r="CB91" s="714"/>
      <c r="CC91" s="714"/>
      <c r="CD91" s="714"/>
      <c r="CE91" s="714"/>
      <c r="CF91" s="714"/>
      <c r="CG91" s="714"/>
      <c r="CH91" s="714"/>
      <c r="CI91" s="714"/>
      <c r="CJ91" s="714"/>
      <c r="CK91" s="714"/>
      <c r="CL91" s="714"/>
      <c r="CM91" s="714"/>
      <c r="CN91" s="714"/>
      <c r="CO91" s="714"/>
      <c r="CP91" s="714"/>
      <c r="CQ91" s="714"/>
      <c r="CR91" s="714"/>
      <c r="CS91" s="714"/>
      <c r="CT91" s="714"/>
      <c r="CU91" s="714"/>
      <c r="CV91" s="714"/>
      <c r="CW91" s="714"/>
      <c r="CX91" s="714"/>
      <c r="CY91" s="714"/>
      <c r="CZ91" s="714"/>
      <c r="DA91" s="714"/>
      <c r="DB91" s="714"/>
      <c r="DC91" s="714"/>
      <c r="DD91" s="714"/>
      <c r="DE91" s="714"/>
      <c r="DF91" s="714"/>
      <c r="DG91" s="714"/>
      <c r="DH91" s="714"/>
      <c r="DI91" s="714"/>
      <c r="DJ91" s="714"/>
      <c r="DK91" s="714"/>
      <c r="DL91" s="714"/>
      <c r="DM91" s="714"/>
      <c r="DN91" s="714"/>
      <c r="DO91" s="714"/>
      <c r="DP91" s="714"/>
      <c r="DQ91" s="714"/>
      <c r="DR91" s="714"/>
      <c r="DS91" s="714"/>
      <c r="DT91" s="714"/>
      <c r="DU91" s="714"/>
      <c r="DV91" s="714"/>
      <c r="DW91" s="714"/>
      <c r="DX91" s="714"/>
      <c r="DY91" s="714"/>
      <c r="DZ91" s="714"/>
      <c r="EA91" s="714"/>
      <c r="EB91" s="714"/>
      <c r="EC91" s="714"/>
      <c r="ED91" s="714"/>
      <c r="EE91" s="714"/>
      <c r="EF91" s="714"/>
      <c r="EG91" s="714"/>
      <c r="EH91" s="714"/>
      <c r="EI91" s="714"/>
      <c r="EJ91" s="714"/>
      <c r="EK91" s="714"/>
      <c r="EL91" s="714"/>
      <c r="EM91" s="714"/>
      <c r="EN91" s="714"/>
      <c r="EO91" s="714"/>
      <c r="EP91" s="714"/>
      <c r="EQ91" s="714"/>
      <c r="ER91" s="714"/>
      <c r="ES91" s="714"/>
      <c r="ET91" s="714"/>
      <c r="EU91" s="714"/>
      <c r="EV91" s="714"/>
      <c r="EW91" s="714"/>
      <c r="EX91" s="714"/>
      <c r="EY91" s="714"/>
      <c r="EZ91" s="714"/>
      <c r="FA91" s="740"/>
    </row>
    <row r="92" spans="1:157" ht="12.75" customHeight="1">
      <c r="A92" s="144"/>
      <c r="B92" s="854" t="s">
        <v>215</v>
      </c>
      <c r="C92" s="854"/>
      <c r="D92" s="854"/>
      <c r="E92" s="854"/>
      <c r="F92" s="854"/>
      <c r="G92" s="854"/>
      <c r="H92" s="854"/>
      <c r="I92" s="854"/>
      <c r="J92" s="854"/>
      <c r="K92" s="854"/>
      <c r="L92" s="854"/>
      <c r="M92" s="854"/>
      <c r="N92" s="854"/>
      <c r="O92" s="854"/>
      <c r="P92" s="854"/>
      <c r="Q92" s="854"/>
      <c r="R92" s="854"/>
      <c r="S92" s="854"/>
      <c r="T92" s="854"/>
      <c r="U92" s="854"/>
      <c r="V92" s="854"/>
      <c r="W92" s="854"/>
      <c r="X92" s="854"/>
      <c r="Y92" s="854"/>
      <c r="Z92" s="854"/>
      <c r="AA92" s="854"/>
      <c r="AB92" s="854"/>
      <c r="AC92" s="854"/>
      <c r="AD92" s="854"/>
      <c r="AE92" s="854"/>
      <c r="AF92" s="854"/>
      <c r="AG92" s="854"/>
      <c r="AH92" s="854"/>
      <c r="AI92" s="854"/>
      <c r="AJ92" s="854"/>
      <c r="AK92" s="854"/>
      <c r="AL92" s="854"/>
      <c r="AM92" s="854"/>
      <c r="AN92" s="854"/>
      <c r="AO92" s="854"/>
      <c r="AP92" s="854"/>
      <c r="AQ92" s="854"/>
      <c r="AR92" s="854"/>
      <c r="AS92" s="854"/>
      <c r="AT92" s="854"/>
      <c r="AU92" s="854"/>
      <c r="AV92" s="854"/>
      <c r="AW92" s="854"/>
      <c r="AX92" s="854"/>
      <c r="AY92" s="854"/>
      <c r="AZ92" s="854"/>
      <c r="BA92" s="854"/>
      <c r="BB92" s="854"/>
      <c r="BC92" s="854"/>
      <c r="BD92" s="854"/>
      <c r="BE92" s="854"/>
      <c r="BF92" s="854"/>
      <c r="BG92" s="854"/>
      <c r="BH92" s="854"/>
      <c r="BI92" s="879"/>
      <c r="BJ92" s="737"/>
      <c r="BK92" s="714"/>
      <c r="BL92" s="714"/>
      <c r="BM92" s="714"/>
      <c r="BN92" s="714"/>
      <c r="BO92" s="714"/>
      <c r="BP92" s="714"/>
      <c r="BQ92" s="714"/>
      <c r="BR92" s="714"/>
      <c r="BS92" s="714"/>
      <c r="BT92" s="714"/>
      <c r="BU92" s="714"/>
      <c r="BV92" s="714"/>
      <c r="BW92" s="714"/>
      <c r="BX92" s="714"/>
      <c r="BY92" s="714"/>
      <c r="BZ92" s="714"/>
      <c r="CA92" s="714"/>
      <c r="CB92" s="714"/>
      <c r="CC92" s="714"/>
      <c r="CD92" s="714"/>
      <c r="CE92" s="714"/>
      <c r="CF92" s="714"/>
      <c r="CG92" s="714"/>
      <c r="CH92" s="714"/>
      <c r="CI92" s="714"/>
      <c r="CJ92" s="714"/>
      <c r="CK92" s="714"/>
      <c r="CL92" s="714"/>
      <c r="CM92" s="714"/>
      <c r="CN92" s="714"/>
      <c r="CO92" s="714"/>
      <c r="CP92" s="714"/>
      <c r="CQ92" s="714"/>
      <c r="CR92" s="714"/>
      <c r="CS92" s="714"/>
      <c r="CT92" s="714"/>
      <c r="CU92" s="714"/>
      <c r="CV92" s="714"/>
      <c r="CW92" s="714"/>
      <c r="CX92" s="714"/>
      <c r="CY92" s="714"/>
      <c r="CZ92" s="714"/>
      <c r="DA92" s="714"/>
      <c r="DB92" s="714"/>
      <c r="DC92" s="714"/>
      <c r="DD92" s="714"/>
      <c r="DE92" s="714"/>
      <c r="DF92" s="714"/>
      <c r="DG92" s="714"/>
      <c r="DH92" s="714"/>
      <c r="DI92" s="714"/>
      <c r="DJ92" s="714"/>
      <c r="DK92" s="714"/>
      <c r="DL92" s="714"/>
      <c r="DM92" s="714"/>
      <c r="DN92" s="714"/>
      <c r="DO92" s="714"/>
      <c r="DP92" s="714"/>
      <c r="DQ92" s="714"/>
      <c r="DR92" s="714"/>
      <c r="DS92" s="714"/>
      <c r="DT92" s="714"/>
      <c r="DU92" s="714"/>
      <c r="DV92" s="714"/>
      <c r="DW92" s="714"/>
      <c r="DX92" s="714"/>
      <c r="DY92" s="714"/>
      <c r="DZ92" s="714"/>
      <c r="EA92" s="714"/>
      <c r="EB92" s="714"/>
      <c r="EC92" s="714"/>
      <c r="ED92" s="714"/>
      <c r="EE92" s="714"/>
      <c r="EF92" s="714"/>
      <c r="EG92" s="714"/>
      <c r="EH92" s="714"/>
      <c r="EI92" s="714"/>
      <c r="EJ92" s="714"/>
      <c r="EK92" s="714"/>
      <c r="EL92" s="714"/>
      <c r="EM92" s="714"/>
      <c r="EN92" s="714"/>
      <c r="EO92" s="714"/>
      <c r="EP92" s="714"/>
      <c r="EQ92" s="714"/>
      <c r="ER92" s="714"/>
      <c r="ES92" s="714"/>
      <c r="ET92" s="714"/>
      <c r="EU92" s="714"/>
      <c r="EV92" s="714"/>
      <c r="EW92" s="714"/>
      <c r="EX92" s="714"/>
      <c r="EY92" s="714"/>
      <c r="EZ92" s="714"/>
      <c r="FA92" s="740"/>
    </row>
    <row r="93" spans="1:157">
      <c r="A93" s="144"/>
      <c r="B93" s="854" t="s">
        <v>216</v>
      </c>
      <c r="C93" s="854"/>
      <c r="D93" s="854"/>
      <c r="E93" s="854"/>
      <c r="F93" s="854"/>
      <c r="G93" s="854"/>
      <c r="H93" s="854"/>
      <c r="I93" s="854"/>
      <c r="J93" s="854"/>
      <c r="K93" s="854"/>
      <c r="L93" s="854"/>
      <c r="M93" s="854"/>
      <c r="N93" s="854"/>
      <c r="O93" s="854"/>
      <c r="P93" s="854"/>
      <c r="Q93" s="854"/>
      <c r="R93" s="854"/>
      <c r="S93" s="854"/>
      <c r="T93" s="854"/>
      <c r="U93" s="854"/>
      <c r="V93" s="854"/>
      <c r="W93" s="854"/>
      <c r="X93" s="854"/>
      <c r="Y93" s="854"/>
      <c r="Z93" s="854"/>
      <c r="AA93" s="854"/>
      <c r="AB93" s="854"/>
      <c r="AC93" s="854"/>
      <c r="AD93" s="854"/>
      <c r="AE93" s="854"/>
      <c r="AF93" s="854"/>
      <c r="AG93" s="854"/>
      <c r="AH93" s="854"/>
      <c r="AI93" s="854"/>
      <c r="AJ93" s="854"/>
      <c r="AK93" s="854"/>
      <c r="AL93" s="854"/>
      <c r="AM93" s="854"/>
      <c r="AN93" s="854"/>
      <c r="AO93" s="854"/>
      <c r="AP93" s="854"/>
      <c r="AQ93" s="854"/>
      <c r="AR93" s="854"/>
      <c r="AS93" s="854"/>
      <c r="AT93" s="854"/>
      <c r="AU93" s="854"/>
      <c r="AV93" s="854"/>
      <c r="AW93" s="854"/>
      <c r="AX93" s="854"/>
      <c r="AY93" s="854"/>
      <c r="AZ93" s="854"/>
      <c r="BA93" s="854"/>
      <c r="BB93" s="854"/>
      <c r="BC93" s="854"/>
      <c r="BD93" s="854"/>
      <c r="BE93" s="854"/>
      <c r="BF93" s="854"/>
      <c r="BG93" s="854"/>
      <c r="BH93" s="854"/>
      <c r="BI93" s="855">
        <v>3412</v>
      </c>
      <c r="BJ93" s="737">
        <v>0</v>
      </c>
      <c r="BK93" s="714"/>
      <c r="BL93" s="714"/>
      <c r="BM93" s="714"/>
      <c r="BN93" s="714"/>
      <c r="BO93" s="714"/>
      <c r="BP93" s="714"/>
      <c r="BQ93" s="714"/>
      <c r="BR93" s="714"/>
      <c r="BS93" s="714"/>
      <c r="BT93" s="714"/>
      <c r="BU93" s="714"/>
      <c r="BV93" s="714"/>
      <c r="BW93" s="714"/>
      <c r="BX93" s="714"/>
      <c r="BY93" s="714"/>
      <c r="BZ93" s="714"/>
      <c r="CA93" s="714"/>
      <c r="CB93" s="714"/>
      <c r="CC93" s="714"/>
      <c r="CD93" s="714"/>
      <c r="CE93" s="714"/>
      <c r="CF93" s="714"/>
      <c r="CG93" s="714">
        <v>0</v>
      </c>
      <c r="CH93" s="714"/>
      <c r="CI93" s="714"/>
      <c r="CJ93" s="714"/>
      <c r="CK93" s="714"/>
      <c r="CL93" s="714"/>
      <c r="CM93" s="714"/>
      <c r="CN93" s="714"/>
      <c r="CO93" s="714"/>
      <c r="CP93" s="714"/>
      <c r="CQ93" s="714"/>
      <c r="CR93" s="714"/>
      <c r="CS93" s="714"/>
      <c r="CT93" s="714"/>
      <c r="CU93" s="714"/>
      <c r="CV93" s="714"/>
      <c r="CW93" s="714"/>
      <c r="CX93" s="714"/>
      <c r="CY93" s="714"/>
      <c r="CZ93" s="714"/>
      <c r="DA93" s="714"/>
      <c r="DB93" s="714"/>
      <c r="DC93" s="714"/>
      <c r="DD93" s="714"/>
      <c r="DE93" s="714"/>
      <c r="DF93" s="714">
        <v>0</v>
      </c>
      <c r="DG93" s="714"/>
      <c r="DH93" s="714"/>
      <c r="DI93" s="714"/>
      <c r="DJ93" s="714"/>
      <c r="DK93" s="714"/>
      <c r="DL93" s="714"/>
      <c r="DM93" s="714"/>
      <c r="DN93" s="714"/>
      <c r="DO93" s="714"/>
      <c r="DP93" s="714"/>
      <c r="DQ93" s="714"/>
      <c r="DR93" s="714"/>
      <c r="DS93" s="714"/>
      <c r="DT93" s="714"/>
      <c r="DU93" s="714"/>
      <c r="DV93" s="714"/>
      <c r="DW93" s="714"/>
      <c r="DX93" s="714"/>
      <c r="DY93" s="714"/>
      <c r="DZ93" s="714"/>
      <c r="EA93" s="714"/>
      <c r="EB93" s="714"/>
      <c r="EC93" s="714"/>
      <c r="ED93" s="714"/>
      <c r="EE93" s="714">
        <v>0</v>
      </c>
      <c r="EF93" s="714"/>
      <c r="EG93" s="714"/>
      <c r="EH93" s="714"/>
      <c r="EI93" s="714"/>
      <c r="EJ93" s="714"/>
      <c r="EK93" s="714"/>
      <c r="EL93" s="714"/>
      <c r="EM93" s="714"/>
      <c r="EN93" s="714"/>
      <c r="EO93" s="714"/>
      <c r="EP93" s="714"/>
      <c r="EQ93" s="714"/>
      <c r="ER93" s="714"/>
      <c r="ES93" s="714"/>
      <c r="ET93" s="714"/>
      <c r="EU93" s="714"/>
      <c r="EV93" s="714"/>
      <c r="EW93" s="714"/>
      <c r="EX93" s="714"/>
      <c r="EY93" s="714"/>
      <c r="EZ93" s="714"/>
      <c r="FA93" s="740"/>
    </row>
    <row r="94" spans="1:157">
      <c r="A94" s="110"/>
      <c r="B94" s="856" t="s">
        <v>217</v>
      </c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  <c r="AA94" s="856"/>
      <c r="AB94" s="856"/>
      <c r="AC94" s="856"/>
      <c r="AD94" s="856"/>
      <c r="AE94" s="856"/>
      <c r="AF94" s="856"/>
      <c r="AG94" s="856"/>
      <c r="AH94" s="856"/>
      <c r="AI94" s="856"/>
      <c r="AJ94" s="856"/>
      <c r="AK94" s="856"/>
      <c r="AL94" s="856"/>
      <c r="AM94" s="856"/>
      <c r="AN94" s="856"/>
      <c r="AO94" s="856"/>
      <c r="AP94" s="856"/>
      <c r="AQ94" s="856"/>
      <c r="AR94" s="856"/>
      <c r="AS94" s="856"/>
      <c r="AT94" s="856"/>
      <c r="AU94" s="856"/>
      <c r="AV94" s="856"/>
      <c r="AW94" s="856"/>
      <c r="AX94" s="856"/>
      <c r="AY94" s="856"/>
      <c r="AZ94" s="856"/>
      <c r="BA94" s="856"/>
      <c r="BB94" s="856"/>
      <c r="BC94" s="856"/>
      <c r="BD94" s="856"/>
      <c r="BE94" s="856"/>
      <c r="BF94" s="856"/>
      <c r="BG94" s="856"/>
      <c r="BH94" s="856"/>
      <c r="BI94" s="855"/>
      <c r="BJ94" s="737"/>
      <c r="BK94" s="714"/>
      <c r="BL94" s="714"/>
      <c r="BM94" s="714"/>
      <c r="BN94" s="714"/>
      <c r="BO94" s="714"/>
      <c r="BP94" s="714"/>
      <c r="BQ94" s="714"/>
      <c r="BR94" s="714"/>
      <c r="BS94" s="714"/>
      <c r="BT94" s="714"/>
      <c r="BU94" s="714"/>
      <c r="BV94" s="714"/>
      <c r="BW94" s="714"/>
      <c r="BX94" s="714"/>
      <c r="BY94" s="714"/>
      <c r="BZ94" s="714"/>
      <c r="CA94" s="714"/>
      <c r="CB94" s="714"/>
      <c r="CC94" s="714"/>
      <c r="CD94" s="714"/>
      <c r="CE94" s="714"/>
      <c r="CF94" s="714"/>
      <c r="CG94" s="714"/>
      <c r="CH94" s="714"/>
      <c r="CI94" s="714"/>
      <c r="CJ94" s="714"/>
      <c r="CK94" s="714"/>
      <c r="CL94" s="714"/>
      <c r="CM94" s="714"/>
      <c r="CN94" s="714"/>
      <c r="CO94" s="714"/>
      <c r="CP94" s="714"/>
      <c r="CQ94" s="714"/>
      <c r="CR94" s="714"/>
      <c r="CS94" s="714"/>
      <c r="CT94" s="714"/>
      <c r="CU94" s="714"/>
      <c r="CV94" s="714"/>
      <c r="CW94" s="714"/>
      <c r="CX94" s="714"/>
      <c r="CY94" s="714"/>
      <c r="CZ94" s="714"/>
      <c r="DA94" s="714"/>
      <c r="DB94" s="714"/>
      <c r="DC94" s="714"/>
      <c r="DD94" s="714"/>
      <c r="DE94" s="714"/>
      <c r="DF94" s="714"/>
      <c r="DG94" s="714"/>
      <c r="DH94" s="714"/>
      <c r="DI94" s="714"/>
      <c r="DJ94" s="714"/>
      <c r="DK94" s="714"/>
      <c r="DL94" s="714"/>
      <c r="DM94" s="714"/>
      <c r="DN94" s="714"/>
      <c r="DO94" s="714"/>
      <c r="DP94" s="714"/>
      <c r="DQ94" s="714"/>
      <c r="DR94" s="714"/>
      <c r="DS94" s="714"/>
      <c r="DT94" s="714"/>
      <c r="DU94" s="714"/>
      <c r="DV94" s="714"/>
      <c r="DW94" s="714"/>
      <c r="DX94" s="714"/>
      <c r="DY94" s="714"/>
      <c r="DZ94" s="714"/>
      <c r="EA94" s="714"/>
      <c r="EB94" s="714"/>
      <c r="EC94" s="714"/>
      <c r="ED94" s="714"/>
      <c r="EE94" s="714"/>
      <c r="EF94" s="714"/>
      <c r="EG94" s="714"/>
      <c r="EH94" s="714"/>
      <c r="EI94" s="714"/>
      <c r="EJ94" s="714"/>
      <c r="EK94" s="714"/>
      <c r="EL94" s="714"/>
      <c r="EM94" s="714"/>
      <c r="EN94" s="714"/>
      <c r="EO94" s="714"/>
      <c r="EP94" s="714"/>
      <c r="EQ94" s="714"/>
      <c r="ER94" s="714"/>
      <c r="ES94" s="714"/>
      <c r="ET94" s="714"/>
      <c r="EU94" s="714"/>
      <c r="EV94" s="714"/>
      <c r="EW94" s="714"/>
      <c r="EX94" s="714"/>
      <c r="EY94" s="714"/>
      <c r="EZ94" s="714"/>
      <c r="FA94" s="740"/>
    </row>
    <row r="95" spans="1:157">
      <c r="A95" s="110"/>
      <c r="B95" s="856" t="s">
        <v>218</v>
      </c>
      <c r="C95" s="856"/>
      <c r="D95" s="856"/>
      <c r="E95" s="856"/>
      <c r="F95" s="856"/>
      <c r="G95" s="856"/>
      <c r="H95" s="856"/>
      <c r="I95" s="856"/>
      <c r="J95" s="856"/>
      <c r="K95" s="856"/>
      <c r="L95" s="856"/>
      <c r="M95" s="856"/>
      <c r="N95" s="856"/>
      <c r="O95" s="856"/>
      <c r="P95" s="856"/>
      <c r="Q95" s="856"/>
      <c r="R95" s="856"/>
      <c r="S95" s="856"/>
      <c r="T95" s="856"/>
      <c r="U95" s="856"/>
      <c r="V95" s="856"/>
      <c r="W95" s="856"/>
      <c r="X95" s="856"/>
      <c r="Y95" s="856"/>
      <c r="Z95" s="856"/>
      <c r="AA95" s="856"/>
      <c r="AB95" s="856"/>
      <c r="AC95" s="856"/>
      <c r="AD95" s="856"/>
      <c r="AE95" s="856"/>
      <c r="AF95" s="856"/>
      <c r="AG95" s="856"/>
      <c r="AH95" s="856"/>
      <c r="AI95" s="856"/>
      <c r="AJ95" s="856"/>
      <c r="AK95" s="856"/>
      <c r="AL95" s="856"/>
      <c r="AM95" s="856"/>
      <c r="AN95" s="856"/>
      <c r="AO95" s="856"/>
      <c r="AP95" s="856"/>
      <c r="AQ95" s="856"/>
      <c r="AR95" s="856"/>
      <c r="AS95" s="856"/>
      <c r="AT95" s="856"/>
      <c r="AU95" s="856"/>
      <c r="AV95" s="856"/>
      <c r="AW95" s="856"/>
      <c r="AX95" s="856"/>
      <c r="AY95" s="856"/>
      <c r="AZ95" s="856"/>
      <c r="BA95" s="856"/>
      <c r="BB95" s="856"/>
      <c r="BC95" s="856"/>
      <c r="BD95" s="856"/>
      <c r="BE95" s="856"/>
      <c r="BF95" s="856"/>
      <c r="BG95" s="856"/>
      <c r="BH95" s="856"/>
      <c r="BI95" s="92">
        <v>3422</v>
      </c>
      <c r="BJ95" s="737">
        <v>0</v>
      </c>
      <c r="BK95" s="714"/>
      <c r="BL95" s="714"/>
      <c r="BM95" s="714"/>
      <c r="BN95" s="714"/>
      <c r="BO95" s="714"/>
      <c r="BP95" s="714"/>
      <c r="BQ95" s="714"/>
      <c r="BR95" s="714"/>
      <c r="BS95" s="714"/>
      <c r="BT95" s="714"/>
      <c r="BU95" s="714"/>
      <c r="BV95" s="714"/>
      <c r="BW95" s="714"/>
      <c r="BX95" s="714"/>
      <c r="BY95" s="714"/>
      <c r="BZ95" s="714"/>
      <c r="CA95" s="714"/>
      <c r="CB95" s="714"/>
      <c r="CC95" s="714"/>
      <c r="CD95" s="714"/>
      <c r="CE95" s="714"/>
      <c r="CF95" s="714"/>
      <c r="CG95" s="714">
        <v>0</v>
      </c>
      <c r="CH95" s="714"/>
      <c r="CI95" s="714"/>
      <c r="CJ95" s="714"/>
      <c r="CK95" s="714"/>
      <c r="CL95" s="714"/>
      <c r="CM95" s="714"/>
      <c r="CN95" s="714"/>
      <c r="CO95" s="714"/>
      <c r="CP95" s="714"/>
      <c r="CQ95" s="714"/>
      <c r="CR95" s="714"/>
      <c r="CS95" s="714"/>
      <c r="CT95" s="714"/>
      <c r="CU95" s="714"/>
      <c r="CV95" s="714"/>
      <c r="CW95" s="714"/>
      <c r="CX95" s="714"/>
      <c r="CY95" s="714"/>
      <c r="CZ95" s="714"/>
      <c r="DA95" s="714"/>
      <c r="DB95" s="714"/>
      <c r="DC95" s="714"/>
      <c r="DD95" s="714"/>
      <c r="DE95" s="714"/>
      <c r="DF95" s="714">
        <v>0</v>
      </c>
      <c r="DG95" s="714"/>
      <c r="DH95" s="714"/>
      <c r="DI95" s="714"/>
      <c r="DJ95" s="714"/>
      <c r="DK95" s="714"/>
      <c r="DL95" s="714"/>
      <c r="DM95" s="714"/>
      <c r="DN95" s="714"/>
      <c r="DO95" s="714"/>
      <c r="DP95" s="714"/>
      <c r="DQ95" s="714"/>
      <c r="DR95" s="714"/>
      <c r="DS95" s="714"/>
      <c r="DT95" s="714"/>
      <c r="DU95" s="714"/>
      <c r="DV95" s="714"/>
      <c r="DW95" s="714"/>
      <c r="DX95" s="714"/>
      <c r="DY95" s="714"/>
      <c r="DZ95" s="714"/>
      <c r="EA95" s="714"/>
      <c r="EB95" s="714"/>
      <c r="EC95" s="714"/>
      <c r="ED95" s="714"/>
      <c r="EE95" s="714">
        <v>0</v>
      </c>
      <c r="EF95" s="714"/>
      <c r="EG95" s="714"/>
      <c r="EH95" s="714"/>
      <c r="EI95" s="714"/>
      <c r="EJ95" s="714"/>
      <c r="EK95" s="714"/>
      <c r="EL95" s="714"/>
      <c r="EM95" s="714"/>
      <c r="EN95" s="714"/>
      <c r="EO95" s="714"/>
      <c r="EP95" s="714"/>
      <c r="EQ95" s="714"/>
      <c r="ER95" s="714"/>
      <c r="ES95" s="714"/>
      <c r="ET95" s="714"/>
      <c r="EU95" s="714"/>
      <c r="EV95" s="714"/>
      <c r="EW95" s="714"/>
      <c r="EX95" s="714"/>
      <c r="EY95" s="714"/>
      <c r="EZ95" s="714"/>
      <c r="FA95" s="740"/>
    </row>
    <row r="96" spans="1:157" ht="13.5" thickBot="1">
      <c r="A96" s="145"/>
      <c r="B96" s="881" t="s">
        <v>219</v>
      </c>
      <c r="C96" s="881"/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  <c r="AJ96" s="881"/>
      <c r="AK96" s="881"/>
      <c r="AL96" s="881"/>
      <c r="AM96" s="881"/>
      <c r="AN96" s="881"/>
      <c r="AO96" s="881"/>
      <c r="AP96" s="881"/>
      <c r="AQ96" s="881"/>
      <c r="AR96" s="881"/>
      <c r="AS96" s="881"/>
      <c r="AT96" s="881"/>
      <c r="AU96" s="881"/>
      <c r="AV96" s="881"/>
      <c r="AW96" s="881"/>
      <c r="AX96" s="881"/>
      <c r="AY96" s="881"/>
      <c r="AZ96" s="881"/>
      <c r="BA96" s="881"/>
      <c r="BB96" s="881"/>
      <c r="BC96" s="881"/>
      <c r="BD96" s="881"/>
      <c r="BE96" s="881"/>
      <c r="BF96" s="881"/>
      <c r="BG96" s="881"/>
      <c r="BH96" s="882"/>
      <c r="BI96" s="148">
        <v>3502</v>
      </c>
      <c r="BJ96" s="743">
        <v>0</v>
      </c>
      <c r="BK96" s="744"/>
      <c r="BL96" s="744"/>
      <c r="BM96" s="744"/>
      <c r="BN96" s="744"/>
      <c r="BO96" s="744"/>
      <c r="BP96" s="744"/>
      <c r="BQ96" s="744"/>
      <c r="BR96" s="744"/>
      <c r="BS96" s="744"/>
      <c r="BT96" s="744"/>
      <c r="BU96" s="744"/>
      <c r="BV96" s="744"/>
      <c r="BW96" s="744"/>
      <c r="BX96" s="744"/>
      <c r="BY96" s="744"/>
      <c r="BZ96" s="744"/>
      <c r="CA96" s="744"/>
      <c r="CB96" s="744"/>
      <c r="CC96" s="744"/>
      <c r="CD96" s="744"/>
      <c r="CE96" s="744"/>
      <c r="CF96" s="744"/>
      <c r="CG96" s="744">
        <v>0</v>
      </c>
      <c r="CH96" s="744"/>
      <c r="CI96" s="744"/>
      <c r="CJ96" s="744"/>
      <c r="CK96" s="744"/>
      <c r="CL96" s="744"/>
      <c r="CM96" s="744"/>
      <c r="CN96" s="744"/>
      <c r="CO96" s="744"/>
      <c r="CP96" s="744"/>
      <c r="CQ96" s="744"/>
      <c r="CR96" s="744"/>
      <c r="CS96" s="744"/>
      <c r="CT96" s="744"/>
      <c r="CU96" s="744"/>
      <c r="CV96" s="744"/>
      <c r="CW96" s="744"/>
      <c r="CX96" s="744"/>
      <c r="CY96" s="744"/>
      <c r="CZ96" s="744"/>
      <c r="DA96" s="744"/>
      <c r="DB96" s="744"/>
      <c r="DC96" s="744"/>
      <c r="DD96" s="744"/>
      <c r="DE96" s="744"/>
      <c r="DF96" s="744">
        <v>0</v>
      </c>
      <c r="DG96" s="744"/>
      <c r="DH96" s="744"/>
      <c r="DI96" s="744"/>
      <c r="DJ96" s="744"/>
      <c r="DK96" s="744"/>
      <c r="DL96" s="744"/>
      <c r="DM96" s="744"/>
      <c r="DN96" s="744"/>
      <c r="DO96" s="744"/>
      <c r="DP96" s="744"/>
      <c r="DQ96" s="744"/>
      <c r="DR96" s="744"/>
      <c r="DS96" s="744"/>
      <c r="DT96" s="744"/>
      <c r="DU96" s="744"/>
      <c r="DV96" s="744"/>
      <c r="DW96" s="744"/>
      <c r="DX96" s="744"/>
      <c r="DY96" s="744"/>
      <c r="DZ96" s="744"/>
      <c r="EA96" s="744"/>
      <c r="EB96" s="744"/>
      <c r="EC96" s="744"/>
      <c r="ED96" s="744"/>
      <c r="EE96" s="744">
        <v>0</v>
      </c>
      <c r="EF96" s="744"/>
      <c r="EG96" s="744"/>
      <c r="EH96" s="744"/>
      <c r="EI96" s="744"/>
      <c r="EJ96" s="744"/>
      <c r="EK96" s="744"/>
      <c r="EL96" s="744"/>
      <c r="EM96" s="744"/>
      <c r="EN96" s="744"/>
      <c r="EO96" s="744"/>
      <c r="EP96" s="744"/>
      <c r="EQ96" s="744"/>
      <c r="ER96" s="744"/>
      <c r="ES96" s="744"/>
      <c r="ET96" s="744"/>
      <c r="EU96" s="744"/>
      <c r="EV96" s="744"/>
      <c r="EW96" s="744"/>
      <c r="EX96" s="744"/>
      <c r="EY96" s="744"/>
      <c r="EZ96" s="744"/>
      <c r="FA96" s="746"/>
    </row>
    <row r="98" spans="1:124">
      <c r="A98" s="117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117"/>
      <c r="AB98" s="118"/>
      <c r="AC98" s="118"/>
      <c r="AD98" s="118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91"/>
      <c r="AP98" s="130"/>
      <c r="AQ98" s="130"/>
      <c r="AR98" s="130"/>
      <c r="AS98" s="130"/>
      <c r="AT98" s="90"/>
      <c r="AU98" s="90"/>
      <c r="AV98" s="90"/>
      <c r="AW98" s="91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118"/>
      <c r="BS98" s="118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1"/>
      <c r="CJ98" s="91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118" t="s">
        <v>223</v>
      </c>
    </row>
    <row r="99" spans="1:124" ht="15">
      <c r="A99" s="838" t="s">
        <v>224</v>
      </c>
      <c r="B99" s="838"/>
      <c r="C99" s="838"/>
      <c r="D99" s="838"/>
      <c r="E99" s="838"/>
      <c r="F99" s="838"/>
      <c r="G99" s="838"/>
      <c r="H99" s="838"/>
      <c r="I99" s="838"/>
      <c r="J99" s="838"/>
      <c r="K99" s="838"/>
      <c r="L99" s="838"/>
      <c r="M99" s="838"/>
      <c r="N99" s="838"/>
      <c r="O99" s="838"/>
      <c r="P99" s="838"/>
      <c r="Q99" s="838"/>
      <c r="R99" s="838"/>
      <c r="S99" s="838"/>
      <c r="T99" s="838"/>
      <c r="U99" s="838"/>
      <c r="V99" s="838"/>
      <c r="W99" s="838"/>
      <c r="X99" s="838"/>
      <c r="Y99" s="838"/>
      <c r="Z99" s="838"/>
      <c r="AA99" s="838"/>
      <c r="AB99" s="838"/>
      <c r="AC99" s="838"/>
      <c r="AD99" s="838"/>
      <c r="AE99" s="838"/>
      <c r="AF99" s="838"/>
      <c r="AG99" s="838"/>
      <c r="AH99" s="838"/>
      <c r="AI99" s="838"/>
      <c r="AJ99" s="838"/>
      <c r="AK99" s="838"/>
      <c r="AL99" s="838"/>
      <c r="AM99" s="838"/>
      <c r="AN99" s="838"/>
      <c r="AO99" s="838"/>
      <c r="AP99" s="838"/>
      <c r="AQ99" s="838"/>
      <c r="AR99" s="838"/>
      <c r="AS99" s="838"/>
      <c r="AT99" s="838"/>
      <c r="AU99" s="838"/>
      <c r="AV99" s="838"/>
      <c r="AW99" s="838"/>
      <c r="AX99" s="838"/>
      <c r="AY99" s="838"/>
      <c r="AZ99" s="838"/>
      <c r="BA99" s="838"/>
      <c r="BB99" s="838"/>
      <c r="BC99" s="838"/>
      <c r="BD99" s="838"/>
      <c r="BE99" s="838"/>
      <c r="BF99" s="838"/>
      <c r="BG99" s="838"/>
      <c r="BH99" s="838"/>
      <c r="BI99" s="838"/>
      <c r="BJ99" s="838"/>
      <c r="BK99" s="838"/>
      <c r="BL99" s="838"/>
      <c r="BM99" s="838"/>
      <c r="BN99" s="838"/>
      <c r="BO99" s="838"/>
      <c r="BP99" s="838"/>
      <c r="BQ99" s="838"/>
      <c r="BR99" s="838"/>
      <c r="BS99" s="838"/>
      <c r="BT99" s="838"/>
      <c r="BU99" s="838"/>
      <c r="BV99" s="838"/>
      <c r="BW99" s="838"/>
      <c r="BX99" s="838"/>
      <c r="BY99" s="838"/>
      <c r="BZ99" s="838"/>
      <c r="CA99" s="838"/>
      <c r="CB99" s="838"/>
      <c r="CC99" s="838"/>
      <c r="CD99" s="838"/>
      <c r="CE99" s="838"/>
      <c r="CF99" s="838"/>
      <c r="CG99" s="838"/>
      <c r="CH99" s="838"/>
      <c r="CI99" s="838"/>
      <c r="CJ99" s="838"/>
      <c r="CK99" s="838"/>
      <c r="CL99" s="838"/>
      <c r="CM99" s="838"/>
      <c r="CN99" s="838"/>
      <c r="CO99" s="838"/>
      <c r="CP99" s="838"/>
      <c r="CQ99" s="838"/>
      <c r="CR99" s="838"/>
      <c r="CS99" s="838"/>
      <c r="CT99" s="838"/>
      <c r="CU99" s="838"/>
      <c r="CV99" s="838"/>
      <c r="CW99" s="838"/>
      <c r="CX99" s="838"/>
      <c r="CY99" s="838"/>
      <c r="CZ99" s="838"/>
      <c r="DA99" s="838"/>
      <c r="DB99" s="838"/>
      <c r="DC99" s="838"/>
      <c r="DD99" s="838"/>
      <c r="DE99" s="838"/>
      <c r="DF99" s="838"/>
      <c r="DG99" s="838"/>
      <c r="DH99" s="838"/>
      <c r="DI99" s="838"/>
      <c r="DJ99" s="838"/>
      <c r="DK99" s="838"/>
      <c r="DL99" s="838"/>
      <c r="DM99" s="838"/>
      <c r="DN99" s="838"/>
      <c r="DO99" s="838"/>
      <c r="DP99" s="838"/>
      <c r="DQ99" s="838"/>
    </row>
    <row r="100" spans="1:124">
      <c r="A100" s="117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117"/>
      <c r="AB100" s="118"/>
      <c r="AC100" s="118"/>
      <c r="AD100" s="118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91"/>
      <c r="AP100" s="130"/>
      <c r="AQ100" s="130"/>
      <c r="AR100" s="130"/>
      <c r="AS100" s="130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118"/>
      <c r="BS100" s="118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1"/>
      <c r="CJ100" s="100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</row>
    <row r="101" spans="1:124" ht="12.75" customHeight="1">
      <c r="A101" s="888" t="s">
        <v>181</v>
      </c>
      <c r="B101" s="889"/>
      <c r="C101" s="889"/>
      <c r="D101" s="889"/>
      <c r="E101" s="889"/>
      <c r="F101" s="889"/>
      <c r="G101" s="889"/>
      <c r="H101" s="889"/>
      <c r="I101" s="889"/>
      <c r="J101" s="889"/>
      <c r="K101" s="889"/>
      <c r="L101" s="889"/>
      <c r="M101" s="889"/>
      <c r="N101" s="889"/>
      <c r="O101" s="889"/>
      <c r="P101" s="889"/>
      <c r="Q101" s="889"/>
      <c r="R101" s="889"/>
      <c r="S101" s="889"/>
      <c r="T101" s="889"/>
      <c r="U101" s="889"/>
      <c r="V101" s="889"/>
      <c r="W101" s="889"/>
      <c r="X101" s="889"/>
      <c r="Y101" s="889"/>
      <c r="Z101" s="889"/>
      <c r="AA101" s="889"/>
      <c r="AB101" s="889"/>
      <c r="AC101" s="889"/>
      <c r="AD101" s="889"/>
      <c r="AE101" s="889"/>
      <c r="AF101" s="889"/>
      <c r="AG101" s="889"/>
      <c r="AH101" s="889"/>
      <c r="AI101" s="889"/>
      <c r="AJ101" s="889"/>
      <c r="AK101" s="889"/>
      <c r="AL101" s="889"/>
      <c r="AM101" s="889"/>
      <c r="AN101" s="889"/>
      <c r="AO101" s="889"/>
      <c r="AP101" s="889"/>
      <c r="AQ101" s="889"/>
      <c r="AR101" s="890"/>
      <c r="AS101" s="897" t="s">
        <v>133</v>
      </c>
      <c r="AT101" s="899" t="s">
        <v>40</v>
      </c>
      <c r="AU101" s="900"/>
      <c r="AV101" s="900"/>
      <c r="AW101" s="900"/>
      <c r="AX101" s="900"/>
      <c r="AY101" s="900"/>
      <c r="AZ101" s="900"/>
      <c r="BA101" s="900"/>
      <c r="BB101" s="900"/>
      <c r="BC101" s="900"/>
      <c r="BD101" s="900"/>
      <c r="BE101" s="900"/>
      <c r="BF101" s="900"/>
      <c r="BG101" s="900"/>
      <c r="BH101" s="900"/>
      <c r="BI101" s="900"/>
      <c r="BJ101" s="900"/>
      <c r="BK101" s="900"/>
      <c r="BL101" s="900"/>
      <c r="BM101" s="900"/>
      <c r="BN101" s="900"/>
      <c r="BO101" s="900"/>
      <c r="BP101" s="900"/>
      <c r="BQ101" s="900"/>
      <c r="BR101" s="900"/>
      <c r="BS101" s="901"/>
      <c r="BT101" s="899" t="s">
        <v>40</v>
      </c>
      <c r="BU101" s="900"/>
      <c r="BV101" s="900"/>
      <c r="BW101" s="900"/>
      <c r="BX101" s="900"/>
      <c r="BY101" s="900"/>
      <c r="BZ101" s="900"/>
      <c r="CA101" s="900"/>
      <c r="CB101" s="900"/>
      <c r="CC101" s="900"/>
      <c r="CD101" s="900"/>
      <c r="CE101" s="900"/>
      <c r="CF101" s="900"/>
      <c r="CG101" s="900"/>
      <c r="CH101" s="900"/>
      <c r="CI101" s="900"/>
      <c r="CJ101" s="900"/>
      <c r="CK101" s="900"/>
      <c r="CL101" s="900"/>
      <c r="CM101" s="900"/>
      <c r="CN101" s="900"/>
      <c r="CO101" s="900"/>
      <c r="CP101" s="900"/>
      <c r="CQ101" s="900"/>
      <c r="CR101" s="901"/>
      <c r="CS101" s="899" t="s">
        <v>40</v>
      </c>
      <c r="CT101" s="900"/>
      <c r="CU101" s="900"/>
      <c r="CV101" s="900"/>
      <c r="CW101" s="900"/>
      <c r="CX101" s="900"/>
      <c r="CY101" s="900"/>
      <c r="CZ101" s="900"/>
      <c r="DA101" s="900"/>
      <c r="DB101" s="900"/>
      <c r="DC101" s="900"/>
      <c r="DD101" s="900"/>
      <c r="DE101" s="900"/>
      <c r="DF101" s="900"/>
      <c r="DG101" s="900"/>
      <c r="DH101" s="900"/>
      <c r="DI101" s="900"/>
      <c r="DJ101" s="900"/>
      <c r="DK101" s="900"/>
      <c r="DL101" s="900"/>
      <c r="DM101" s="900"/>
      <c r="DN101" s="900"/>
      <c r="DO101" s="900"/>
      <c r="DP101" s="900"/>
      <c r="DQ101" s="901"/>
    </row>
    <row r="102" spans="1:124">
      <c r="A102" s="891"/>
      <c r="B102" s="892"/>
      <c r="C102" s="892"/>
      <c r="D102" s="892"/>
      <c r="E102" s="892"/>
      <c r="F102" s="892"/>
      <c r="G102" s="892"/>
      <c r="H102" s="892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2"/>
      <c r="AC102" s="892"/>
      <c r="AD102" s="892"/>
      <c r="AE102" s="892"/>
      <c r="AF102" s="892"/>
      <c r="AG102" s="892"/>
      <c r="AH102" s="892"/>
      <c r="AI102" s="892"/>
      <c r="AJ102" s="892"/>
      <c r="AK102" s="892"/>
      <c r="AL102" s="892"/>
      <c r="AM102" s="892"/>
      <c r="AN102" s="892"/>
      <c r="AO102" s="892"/>
      <c r="AP102" s="892"/>
      <c r="AQ102" s="892"/>
      <c r="AR102" s="893"/>
      <c r="AS102" s="898"/>
      <c r="AT102" s="149"/>
      <c r="AU102" s="139"/>
      <c r="AV102" s="139"/>
      <c r="AW102" s="139"/>
      <c r="AX102" s="139"/>
      <c r="AY102" s="139"/>
      <c r="AZ102" s="93"/>
      <c r="BA102" s="846">
        <v>20</v>
      </c>
      <c r="BB102" s="846"/>
      <c r="BC102" s="846"/>
      <c r="BD102" s="846"/>
      <c r="BE102" s="847" t="s">
        <v>42</v>
      </c>
      <c r="BF102" s="847"/>
      <c r="BG102" s="847"/>
      <c r="BH102" s="847"/>
      <c r="BI102" s="150"/>
      <c r="BJ102" s="142" t="s">
        <v>6</v>
      </c>
      <c r="BK102" s="142"/>
      <c r="BL102" s="93"/>
      <c r="BM102" s="137"/>
      <c r="BN102" s="139"/>
      <c r="BO102" s="139"/>
      <c r="BP102" s="139"/>
      <c r="BQ102" s="139"/>
      <c r="BR102" s="139"/>
      <c r="BS102" s="151"/>
      <c r="BT102" s="149"/>
      <c r="BU102" s="139"/>
      <c r="BV102" s="139"/>
      <c r="BW102" s="139"/>
      <c r="BX102" s="139"/>
      <c r="BY102" s="139"/>
      <c r="BZ102" s="93"/>
      <c r="CA102" s="846">
        <v>20</v>
      </c>
      <c r="CB102" s="846"/>
      <c r="CC102" s="846"/>
      <c r="CD102" s="846"/>
      <c r="CE102" s="847" t="s">
        <v>30</v>
      </c>
      <c r="CF102" s="847"/>
      <c r="CG102" s="847"/>
      <c r="CH102" s="847"/>
      <c r="CI102" s="142" t="s">
        <v>6</v>
      </c>
      <c r="CJ102" s="142"/>
      <c r="CK102" s="93"/>
      <c r="CL102" s="137"/>
      <c r="CM102" s="139"/>
      <c r="CN102" s="139"/>
      <c r="CO102" s="139"/>
      <c r="CP102" s="139"/>
      <c r="CQ102" s="139"/>
      <c r="CR102" s="151"/>
      <c r="CS102" s="149"/>
      <c r="CT102" s="139"/>
      <c r="CU102" s="139"/>
      <c r="CV102" s="139"/>
      <c r="CW102" s="139"/>
      <c r="CX102" s="139"/>
      <c r="CY102" s="93"/>
      <c r="CZ102" s="846">
        <v>20</v>
      </c>
      <c r="DA102" s="846"/>
      <c r="DB102" s="846"/>
      <c r="DC102" s="846"/>
      <c r="DD102" s="847" t="s">
        <v>5</v>
      </c>
      <c r="DE102" s="847"/>
      <c r="DF102" s="847"/>
      <c r="DG102" s="847"/>
      <c r="DH102" s="142" t="s">
        <v>6</v>
      </c>
      <c r="DI102" s="142"/>
      <c r="DJ102" s="93"/>
      <c r="DK102" s="137"/>
      <c r="DL102" s="139"/>
      <c r="DM102" s="139"/>
      <c r="DN102" s="139"/>
      <c r="DO102" s="139"/>
      <c r="DP102" s="139"/>
      <c r="DQ102" s="151"/>
    </row>
    <row r="103" spans="1:124" ht="13.5" thickBot="1">
      <c r="A103" s="894"/>
      <c r="B103" s="895"/>
      <c r="C103" s="895"/>
      <c r="D103" s="895"/>
      <c r="E103" s="895"/>
      <c r="F103" s="895"/>
      <c r="G103" s="895"/>
      <c r="H103" s="895"/>
      <c r="I103" s="895"/>
      <c r="J103" s="895"/>
      <c r="K103" s="895"/>
      <c r="L103" s="895"/>
      <c r="M103" s="895"/>
      <c r="N103" s="895"/>
      <c r="O103" s="895"/>
      <c r="P103" s="895"/>
      <c r="Q103" s="895"/>
      <c r="R103" s="895"/>
      <c r="S103" s="895"/>
      <c r="T103" s="895"/>
      <c r="U103" s="895"/>
      <c r="V103" s="895"/>
      <c r="W103" s="895"/>
      <c r="X103" s="895"/>
      <c r="Y103" s="895"/>
      <c r="Z103" s="895"/>
      <c r="AA103" s="895"/>
      <c r="AB103" s="895"/>
      <c r="AC103" s="895"/>
      <c r="AD103" s="895"/>
      <c r="AE103" s="895"/>
      <c r="AF103" s="895"/>
      <c r="AG103" s="895"/>
      <c r="AH103" s="895"/>
      <c r="AI103" s="895"/>
      <c r="AJ103" s="895"/>
      <c r="AK103" s="895"/>
      <c r="AL103" s="895"/>
      <c r="AM103" s="895"/>
      <c r="AN103" s="895"/>
      <c r="AO103" s="895"/>
      <c r="AP103" s="895"/>
      <c r="AQ103" s="895"/>
      <c r="AR103" s="896"/>
      <c r="AS103" s="898"/>
      <c r="AT103" s="149"/>
      <c r="AU103" s="139"/>
      <c r="AV103" s="139"/>
      <c r="AW103" s="139"/>
      <c r="AX103" s="139"/>
      <c r="AY103" s="139"/>
      <c r="AZ103" s="139"/>
      <c r="BA103" s="139"/>
      <c r="BB103" s="139"/>
      <c r="BC103" s="138"/>
      <c r="BD103" s="138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51"/>
      <c r="BT103" s="149"/>
      <c r="BU103" s="139"/>
      <c r="BV103" s="139"/>
      <c r="BW103" s="139"/>
      <c r="BX103" s="139"/>
      <c r="BY103" s="139"/>
      <c r="BZ103" s="139"/>
      <c r="CA103" s="139"/>
      <c r="CB103" s="139"/>
      <c r="CC103" s="138"/>
      <c r="CD103" s="138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51"/>
      <c r="CS103" s="149"/>
      <c r="CT103" s="139"/>
      <c r="CU103" s="139"/>
      <c r="CV103" s="139"/>
      <c r="CW103" s="139"/>
      <c r="CX103" s="139"/>
      <c r="CY103" s="139"/>
      <c r="CZ103" s="139"/>
      <c r="DA103" s="139"/>
      <c r="DB103" s="138"/>
      <c r="DC103" s="138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51"/>
    </row>
    <row r="104" spans="1:124" ht="13.5" thickBot="1">
      <c r="A104" s="152"/>
      <c r="B104" s="883" t="s">
        <v>225</v>
      </c>
      <c r="C104" s="883"/>
      <c r="D104" s="883"/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 s="883"/>
      <c r="AS104" s="153">
        <v>3600</v>
      </c>
      <c r="AT104" s="884">
        <v>11533470</v>
      </c>
      <c r="AU104" s="885"/>
      <c r="AV104" s="885"/>
      <c r="AW104" s="885"/>
      <c r="AX104" s="885"/>
      <c r="AY104" s="885"/>
      <c r="AZ104" s="885"/>
      <c r="BA104" s="885"/>
      <c r="BB104" s="885"/>
      <c r="BC104" s="885"/>
      <c r="BD104" s="885"/>
      <c r="BE104" s="885"/>
      <c r="BF104" s="885"/>
      <c r="BG104" s="885"/>
      <c r="BH104" s="885"/>
      <c r="BI104" s="885"/>
      <c r="BJ104" s="885"/>
      <c r="BK104" s="885"/>
      <c r="BL104" s="885"/>
      <c r="BM104" s="885"/>
      <c r="BN104" s="885"/>
      <c r="BO104" s="885"/>
      <c r="BP104" s="885"/>
      <c r="BQ104" s="885"/>
      <c r="BR104" s="885"/>
      <c r="BS104" s="885"/>
      <c r="BT104" s="885">
        <v>15253197</v>
      </c>
      <c r="BU104" s="885"/>
      <c r="BV104" s="885"/>
      <c r="BW104" s="885"/>
      <c r="BX104" s="885"/>
      <c r="BY104" s="885"/>
      <c r="BZ104" s="885"/>
      <c r="CA104" s="885"/>
      <c r="CB104" s="885"/>
      <c r="CC104" s="885"/>
      <c r="CD104" s="885"/>
      <c r="CE104" s="885"/>
      <c r="CF104" s="885"/>
      <c r="CG104" s="885"/>
      <c r="CH104" s="885"/>
      <c r="CI104" s="885"/>
      <c r="CJ104" s="885"/>
      <c r="CK104" s="885"/>
      <c r="CL104" s="885"/>
      <c r="CM104" s="885"/>
      <c r="CN104" s="885"/>
      <c r="CO104" s="885"/>
      <c r="CP104" s="885"/>
      <c r="CQ104" s="885"/>
      <c r="CR104" s="885"/>
      <c r="CS104" s="885">
        <v>18229625</v>
      </c>
      <c r="CT104" s="885"/>
      <c r="CU104" s="885"/>
      <c r="CV104" s="885"/>
      <c r="CW104" s="885"/>
      <c r="CX104" s="885"/>
      <c r="CY104" s="885"/>
      <c r="CZ104" s="885"/>
      <c r="DA104" s="885"/>
      <c r="DB104" s="885"/>
      <c r="DC104" s="885"/>
      <c r="DD104" s="885"/>
      <c r="DE104" s="885"/>
      <c r="DF104" s="885"/>
      <c r="DG104" s="885"/>
      <c r="DH104" s="885"/>
      <c r="DI104" s="885"/>
      <c r="DJ104" s="885"/>
      <c r="DK104" s="885"/>
      <c r="DL104" s="885"/>
      <c r="DM104" s="885"/>
      <c r="DN104" s="885"/>
      <c r="DO104" s="885"/>
      <c r="DP104" s="885"/>
      <c r="DQ104" s="886"/>
    </row>
    <row r="105" spans="1:124">
      <c r="A105" s="117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117"/>
      <c r="AB105" s="118"/>
      <c r="AC105" s="118"/>
      <c r="AD105" s="118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91"/>
      <c r="AP105" s="130"/>
      <c r="AQ105" s="130"/>
      <c r="AR105" s="130"/>
      <c r="AS105" s="130"/>
      <c r="AT105" s="90"/>
      <c r="AU105" s="90"/>
      <c r="AV105" s="90"/>
      <c r="AW105" s="91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118"/>
      <c r="BS105" s="118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1"/>
      <c r="CJ105" s="91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</row>
    <row r="106" spans="1:124">
      <c r="A106" s="137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54"/>
      <c r="BH106" s="155"/>
      <c r="BI106" s="155"/>
      <c r="BJ106" s="154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</row>
    <row r="107" spans="1:124" s="67" customFormat="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69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2"/>
      <c r="BB107" s="2"/>
      <c r="BC107" s="2"/>
      <c r="BD107" s="70"/>
      <c r="BE107" s="70"/>
      <c r="BF107" s="70"/>
      <c r="BG107" s="70"/>
      <c r="BH107" s="70"/>
      <c r="BI107" s="70"/>
      <c r="BJ107" s="70"/>
      <c r="BK107" s="70"/>
      <c r="BL107" s="2"/>
      <c r="BM107" s="2"/>
      <c r="BN107" s="2"/>
      <c r="BO107" s="2"/>
      <c r="BP107" s="2"/>
      <c r="BQ107" s="2"/>
      <c r="BR107" s="2"/>
      <c r="BS107" s="2"/>
      <c r="BT107" s="2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2"/>
      <c r="DH107" s="2"/>
      <c r="DI107" s="2"/>
      <c r="DJ107" s="2"/>
      <c r="DK107" s="2"/>
      <c r="DL107" s="2"/>
      <c r="DM107" s="2"/>
      <c r="DN107" s="2"/>
    </row>
    <row r="108" spans="1:124" s="67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69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2"/>
      <c r="BB108" s="2"/>
      <c r="BC108" s="2"/>
      <c r="BD108" s="70"/>
      <c r="BE108" s="70"/>
      <c r="BF108" s="70"/>
      <c r="BG108" s="70"/>
      <c r="BH108" s="70"/>
      <c r="BI108" s="70"/>
      <c r="BJ108" s="70"/>
      <c r="BK108" s="70"/>
      <c r="BL108" s="382"/>
      <c r="BM108" s="382"/>
      <c r="BN108" s="383"/>
      <c r="BO108" s="383"/>
      <c r="BP108" s="383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  <c r="CE108" s="383"/>
      <c r="CF108" s="383"/>
      <c r="CG108" s="365"/>
      <c r="CH108" s="365"/>
      <c r="CI108" s="365"/>
      <c r="CJ108" s="365"/>
      <c r="CK108" s="365"/>
      <c r="CL108" s="365"/>
      <c r="CM108" s="365"/>
      <c r="CN108" s="365"/>
      <c r="CO108" s="365"/>
      <c r="CP108" s="365"/>
      <c r="CQ108" s="365"/>
      <c r="CR108" s="365"/>
      <c r="CS108" s="365"/>
      <c r="CT108" s="365"/>
      <c r="CU108" s="365"/>
      <c r="CV108" s="365"/>
      <c r="CW108" s="365"/>
      <c r="CX108" s="64"/>
      <c r="CY108" s="64"/>
      <c r="CZ108" s="64"/>
      <c r="DA108" s="64"/>
      <c r="DB108" s="64"/>
      <c r="DC108" s="64"/>
      <c r="DD108" s="64"/>
      <c r="DE108" s="64"/>
      <c r="DF108" s="64"/>
      <c r="DG108" s="2"/>
      <c r="DH108" s="2"/>
      <c r="DI108" s="2"/>
      <c r="DJ108" s="2"/>
      <c r="DK108" s="2"/>
      <c r="DL108" s="2"/>
      <c r="DM108" s="2"/>
      <c r="DN108" s="2"/>
    </row>
    <row r="109" spans="1:124" s="67" customFormat="1" ht="12.75" hidden="1" customHeight="1">
      <c r="A109" s="2" t="s">
        <v>295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69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2"/>
      <c r="BB109" s="2"/>
      <c r="BC109" s="2"/>
      <c r="BD109" s="70"/>
      <c r="BE109" s="70"/>
      <c r="BF109" s="70"/>
      <c r="BG109" s="70"/>
      <c r="BH109" s="2"/>
      <c r="BI109" s="70"/>
      <c r="BJ109" s="70"/>
      <c r="BK109" s="70"/>
      <c r="BL109" s="647" t="s">
        <v>294</v>
      </c>
      <c r="BM109" s="647"/>
      <c r="BN109" s="647"/>
      <c r="BO109" s="647"/>
      <c r="BP109" s="647"/>
      <c r="BQ109" s="647"/>
      <c r="BR109" s="647"/>
      <c r="BS109" s="647"/>
      <c r="BT109" s="647"/>
      <c r="BU109" s="647"/>
      <c r="BV109" s="647"/>
      <c r="BW109" s="647"/>
      <c r="BX109" s="647"/>
      <c r="BY109" s="647"/>
      <c r="BZ109" s="647"/>
      <c r="CA109" s="647"/>
      <c r="CB109" s="647"/>
      <c r="CC109" s="647"/>
      <c r="CD109" s="647"/>
      <c r="CE109" s="647"/>
      <c r="CF109" s="647"/>
      <c r="CG109" s="647"/>
      <c r="CH109" s="647"/>
      <c r="CI109" s="647"/>
      <c r="CJ109" s="647"/>
      <c r="CK109" s="647"/>
      <c r="CL109" s="647"/>
      <c r="CM109" s="647"/>
      <c r="CN109" s="647"/>
      <c r="CO109" s="647"/>
      <c r="CP109" s="647"/>
      <c r="CQ109" s="647"/>
      <c r="CR109" s="647"/>
      <c r="CS109" s="647"/>
      <c r="CT109" s="647"/>
      <c r="CU109" s="647"/>
      <c r="CV109" s="647"/>
      <c r="CW109" s="647"/>
      <c r="CX109" s="647"/>
      <c r="CY109" s="647"/>
      <c r="CZ109" s="647"/>
      <c r="DA109" s="647"/>
      <c r="DB109" s="647"/>
      <c r="DC109" s="647"/>
      <c r="DD109" s="647"/>
      <c r="DE109" s="647"/>
      <c r="DF109" s="647"/>
      <c r="DG109" s="647"/>
      <c r="DH109" s="647"/>
      <c r="DI109" s="647"/>
      <c r="DJ109" s="647"/>
      <c r="DK109" s="647"/>
      <c r="DL109" s="647"/>
      <c r="DM109" s="647"/>
      <c r="DN109" s="647"/>
      <c r="DO109" s="647"/>
      <c r="DP109" s="647"/>
      <c r="DQ109" s="647"/>
      <c r="DR109" s="647"/>
      <c r="DS109" s="647"/>
      <c r="DT109" s="647"/>
    </row>
    <row r="110" spans="1:124" s="67" customFormat="1" ht="12.75" hidden="1" customHeight="1">
      <c r="A110" s="8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81" t="s">
        <v>171</v>
      </c>
      <c r="AL110" s="82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0"/>
      <c r="AY110" s="80"/>
      <c r="AZ110" s="644" t="s">
        <v>108</v>
      </c>
      <c r="BA110" s="644"/>
      <c r="BB110" s="644"/>
      <c r="BC110" s="644"/>
      <c r="BD110" s="644"/>
      <c r="BE110" s="644"/>
      <c r="BF110" s="644"/>
      <c r="BG110" s="644"/>
      <c r="BH110" s="644"/>
      <c r="BI110" s="644"/>
      <c r="BJ110" s="644"/>
      <c r="BK110" s="644"/>
      <c r="BL110" s="2"/>
      <c r="BM110" s="2"/>
      <c r="BN110" s="2"/>
      <c r="BO110" s="2"/>
      <c r="BP110" s="2"/>
      <c r="BQ110" s="2"/>
      <c r="BR110" s="2"/>
      <c r="BS110" s="2"/>
      <c r="BT110" s="2"/>
      <c r="BU110" s="71"/>
      <c r="BV110" s="71"/>
      <c r="BW110" s="71"/>
      <c r="BX110" s="71"/>
      <c r="BY110" s="71"/>
      <c r="BZ110" s="645" t="s">
        <v>107</v>
      </c>
      <c r="CA110" s="646"/>
      <c r="CB110" s="646"/>
      <c r="CC110" s="646"/>
      <c r="CD110" s="646"/>
      <c r="CE110" s="646"/>
      <c r="CF110" s="646"/>
      <c r="CG110" s="646"/>
      <c r="CH110" s="646"/>
      <c r="CI110" s="646"/>
      <c r="CJ110" s="646"/>
      <c r="CK110" s="646"/>
      <c r="CL110" s="646"/>
      <c r="CM110" s="646"/>
      <c r="CN110" s="646"/>
      <c r="CO110" s="646" t="s">
        <v>108</v>
      </c>
      <c r="CP110" s="646"/>
      <c r="CQ110" s="646"/>
      <c r="CR110" s="646"/>
      <c r="CS110" s="646"/>
      <c r="CT110" s="646"/>
      <c r="CU110" s="646"/>
      <c r="CV110" s="646"/>
      <c r="CW110" s="646"/>
      <c r="CX110" s="646"/>
      <c r="CY110" s="646"/>
      <c r="CZ110" s="646"/>
      <c r="DA110" s="646"/>
      <c r="DB110" s="646"/>
      <c r="DC110" s="646"/>
      <c r="DD110" s="646"/>
      <c r="DE110" s="646"/>
      <c r="DF110" s="646"/>
      <c r="DG110" s="646"/>
      <c r="DH110" s="646"/>
      <c r="DI110" s="887"/>
      <c r="DJ110" s="887"/>
      <c r="DK110" s="2"/>
      <c r="DL110" s="2"/>
      <c r="DM110" s="2"/>
      <c r="DN110" s="2"/>
    </row>
    <row r="111" spans="1:124" s="61" customFormat="1" ht="15" hidden="1">
      <c r="A111" s="366" t="s">
        <v>119</v>
      </c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8"/>
      <c r="AY111" s="368"/>
      <c r="AZ111" s="368"/>
      <c r="BA111" s="368"/>
      <c r="BB111" s="368"/>
      <c r="BC111" s="368"/>
      <c r="BD111" s="368"/>
      <c r="BE111" s="368"/>
      <c r="BF111" s="368"/>
      <c r="BG111" s="368"/>
      <c r="BH111" s="366" t="s">
        <v>285</v>
      </c>
      <c r="BI111" s="366"/>
      <c r="BJ111" s="366"/>
      <c r="BK111" s="366"/>
      <c r="BL111" s="366"/>
      <c r="BM111" s="366"/>
      <c r="BN111" s="366"/>
      <c r="BO111" s="366"/>
      <c r="BP111" s="366"/>
      <c r="BQ111" s="366"/>
      <c r="BR111" s="366"/>
      <c r="BS111" s="366"/>
      <c r="BT111" s="366"/>
      <c r="BU111" s="366"/>
      <c r="BV111" s="366"/>
      <c r="BW111" s="366"/>
      <c r="BX111" s="366"/>
      <c r="BY111" s="366"/>
      <c r="BZ111" s="366"/>
      <c r="CA111" s="367"/>
      <c r="CB111" s="367"/>
      <c r="CC111" s="367"/>
      <c r="CD111" s="367"/>
      <c r="CE111" s="367"/>
      <c r="CF111" s="367"/>
      <c r="CG111" s="367"/>
      <c r="CH111" s="367"/>
      <c r="CI111" s="367"/>
      <c r="CJ111" s="367"/>
      <c r="CK111" s="367"/>
      <c r="CL111" s="367"/>
      <c r="CM111" s="367"/>
      <c r="CN111" s="367"/>
      <c r="CO111" s="367"/>
      <c r="CP111" s="367"/>
      <c r="CQ111" s="367"/>
      <c r="CR111" s="367"/>
      <c r="CS111" s="367"/>
      <c r="CT111" s="367"/>
      <c r="CU111" s="367"/>
      <c r="CV111" s="367"/>
      <c r="CW111" s="367"/>
      <c r="CX111" s="367"/>
      <c r="CY111" s="367"/>
      <c r="CZ111" s="367"/>
      <c r="DA111" s="367"/>
      <c r="DB111" s="367"/>
      <c r="DC111" s="367"/>
      <c r="DD111" s="367"/>
      <c r="DE111" s="368"/>
      <c r="DF111" s="368"/>
      <c r="DG111" s="368"/>
      <c r="DH111" s="368"/>
      <c r="DI111" s="368"/>
      <c r="DJ111" s="368"/>
      <c r="DK111" s="368"/>
      <c r="DL111" s="368"/>
      <c r="DM111" s="368"/>
      <c r="DN111" s="368"/>
    </row>
    <row r="112" spans="1:124" s="67" customFormat="1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69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2"/>
      <c r="BB112" s="2"/>
      <c r="BC112" s="2"/>
      <c r="BD112" s="70"/>
      <c r="BE112" s="70"/>
      <c r="BF112" s="70"/>
      <c r="BG112" s="70"/>
      <c r="BH112" s="70"/>
      <c r="BI112" s="70"/>
      <c r="BJ112" s="70"/>
      <c r="BK112" s="70"/>
      <c r="BL112" s="2"/>
      <c r="BM112" s="2"/>
      <c r="BN112" s="2"/>
      <c r="BO112" s="2"/>
      <c r="BP112" s="2"/>
      <c r="BQ112" s="2"/>
      <c r="BR112" s="2"/>
      <c r="BS112" s="2"/>
      <c r="BT112" s="2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2"/>
      <c r="DH112" s="2"/>
      <c r="DI112" s="2"/>
      <c r="DJ112" s="2"/>
      <c r="DK112" s="2"/>
      <c r="DL112" s="2"/>
      <c r="DM112" s="2"/>
      <c r="DN112" s="2"/>
    </row>
    <row r="113" spans="1:118" s="67" customFormat="1" ht="15" hidden="1">
      <c r="A113" s="353" t="s">
        <v>111</v>
      </c>
      <c r="B113" s="353"/>
      <c r="C113" s="354"/>
      <c r="D113" s="354"/>
      <c r="E113" s="354"/>
      <c r="F113" s="354"/>
      <c r="G113" s="355" t="s">
        <v>111</v>
      </c>
      <c r="H113" s="355"/>
      <c r="I113" s="68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3">
        <v>20</v>
      </c>
      <c r="AA113" s="353"/>
      <c r="AB113" s="353"/>
      <c r="AC113" s="353"/>
      <c r="AD113" s="357"/>
      <c r="AE113" s="357"/>
      <c r="AF113" s="357"/>
      <c r="AG113" s="68"/>
      <c r="AH113" s="68" t="s">
        <v>120</v>
      </c>
      <c r="AI113" s="68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</row>
    <row r="114" spans="1:118" hidden="1"/>
    <row r="115" spans="1:118" hidden="1"/>
  </sheetData>
  <mergeCells count="532">
    <mergeCell ref="B104:AR104"/>
    <mergeCell ref="AT104:BS104"/>
    <mergeCell ref="BT104:CR104"/>
    <mergeCell ref="CS104:DQ104"/>
    <mergeCell ref="AZ110:BK110"/>
    <mergeCell ref="BZ110:CN110"/>
    <mergeCell ref="CO110:DJ110"/>
    <mergeCell ref="A99:DQ99"/>
    <mergeCell ref="A101:AR103"/>
    <mergeCell ref="AS101:AS103"/>
    <mergeCell ref="AT101:BS101"/>
    <mergeCell ref="BT101:CR101"/>
    <mergeCell ref="CS101:DQ101"/>
    <mergeCell ref="BA102:BD102"/>
    <mergeCell ref="BE102:BH102"/>
    <mergeCell ref="CA102:CD102"/>
    <mergeCell ref="CE102:CH102"/>
    <mergeCell ref="CZ102:DC102"/>
    <mergeCell ref="DD102:DG102"/>
    <mergeCell ref="BL108:CW108"/>
    <mergeCell ref="B95:BH95"/>
    <mergeCell ref="BJ95:CF95"/>
    <mergeCell ref="CG95:DE95"/>
    <mergeCell ref="DF95:ED95"/>
    <mergeCell ref="EE95:FA95"/>
    <mergeCell ref="B96:BH96"/>
    <mergeCell ref="BJ96:CF96"/>
    <mergeCell ref="CG96:DE96"/>
    <mergeCell ref="DF96:ED96"/>
    <mergeCell ref="EE96:FA96"/>
    <mergeCell ref="B93:BH93"/>
    <mergeCell ref="BI93:BI94"/>
    <mergeCell ref="BJ93:CF94"/>
    <mergeCell ref="CG93:DE94"/>
    <mergeCell ref="DF93:ED94"/>
    <mergeCell ref="EE93:FA94"/>
    <mergeCell ref="B94:BH94"/>
    <mergeCell ref="A90:BH90"/>
    <mergeCell ref="BI90:BI92"/>
    <mergeCell ref="BJ90:CF92"/>
    <mergeCell ref="CG90:DE92"/>
    <mergeCell ref="DF90:ED92"/>
    <mergeCell ref="EE90:FA92"/>
    <mergeCell ref="B91:BH91"/>
    <mergeCell ref="B92:BH92"/>
    <mergeCell ref="B88:BH88"/>
    <mergeCell ref="BJ88:CF88"/>
    <mergeCell ref="CG88:DE88"/>
    <mergeCell ref="DF88:ED88"/>
    <mergeCell ref="EE88:FA88"/>
    <mergeCell ref="B89:BH89"/>
    <mergeCell ref="BJ89:CF89"/>
    <mergeCell ref="CG89:DE89"/>
    <mergeCell ref="DF89:ED89"/>
    <mergeCell ref="EE89:FA89"/>
    <mergeCell ref="B86:BH86"/>
    <mergeCell ref="BI86:BI87"/>
    <mergeCell ref="BJ86:CF87"/>
    <mergeCell ref="CG86:DE87"/>
    <mergeCell ref="DF86:ED87"/>
    <mergeCell ref="EE86:FA87"/>
    <mergeCell ref="B87:BH87"/>
    <mergeCell ref="B83:BH83"/>
    <mergeCell ref="BI83:BI85"/>
    <mergeCell ref="BJ83:CF85"/>
    <mergeCell ref="CG83:DE85"/>
    <mergeCell ref="DF83:ED85"/>
    <mergeCell ref="EE83:FA85"/>
    <mergeCell ref="A84:BH84"/>
    <mergeCell ref="B85:BH85"/>
    <mergeCell ref="B81:BH81"/>
    <mergeCell ref="BJ81:CF81"/>
    <mergeCell ref="CG81:DE81"/>
    <mergeCell ref="DF81:ED81"/>
    <mergeCell ref="EE81:FA81"/>
    <mergeCell ref="B82:BH82"/>
    <mergeCell ref="BJ82:CF82"/>
    <mergeCell ref="CG82:DE82"/>
    <mergeCell ref="DF82:ED82"/>
    <mergeCell ref="EE82:FA82"/>
    <mergeCell ref="B79:BH79"/>
    <mergeCell ref="BI79:BI80"/>
    <mergeCell ref="BJ79:CF80"/>
    <mergeCell ref="CG79:DE80"/>
    <mergeCell ref="DF79:ED80"/>
    <mergeCell ref="EE79:FA80"/>
    <mergeCell ref="B80:BH80"/>
    <mergeCell ref="DF75:ED76"/>
    <mergeCell ref="EK75:EN75"/>
    <mergeCell ref="EO75:EQ75"/>
    <mergeCell ref="B77:BH77"/>
    <mergeCell ref="BI77:BI78"/>
    <mergeCell ref="BJ77:CF78"/>
    <mergeCell ref="CG77:DE78"/>
    <mergeCell ref="DF77:ED78"/>
    <mergeCell ref="EE77:FA78"/>
    <mergeCell ref="B78:BH78"/>
    <mergeCell ref="EN68:FG68"/>
    <mergeCell ref="A71:FA71"/>
    <mergeCell ref="A73:BH76"/>
    <mergeCell ref="BI73:BI76"/>
    <mergeCell ref="BJ73:CF74"/>
    <mergeCell ref="DO73:DQ73"/>
    <mergeCell ref="EE73:FA74"/>
    <mergeCell ref="BP75:BS75"/>
    <mergeCell ref="BT75:BV75"/>
    <mergeCell ref="CG75:DE76"/>
    <mergeCell ref="B68:AR68"/>
    <mergeCell ref="AT68:BM68"/>
    <mergeCell ref="BN68:CG68"/>
    <mergeCell ref="CH68:CZ68"/>
    <mergeCell ref="DA68:DS68"/>
    <mergeCell ref="DT68:EM68"/>
    <mergeCell ref="DT67:DU67"/>
    <mergeCell ref="DV67:EK67"/>
    <mergeCell ref="EL67:EM67"/>
    <mergeCell ref="EN67:EO67"/>
    <mergeCell ref="EP67:FE67"/>
    <mergeCell ref="FF67:FG67"/>
    <mergeCell ref="CH66:CZ67"/>
    <mergeCell ref="DA66:DS67"/>
    <mergeCell ref="DT66:DU66"/>
    <mergeCell ref="DV66:EK66"/>
    <mergeCell ref="EL66:EM66"/>
    <mergeCell ref="EN66:EO66"/>
    <mergeCell ref="EP63:FE63"/>
    <mergeCell ref="FF63:FG63"/>
    <mergeCell ref="B64:AR64"/>
    <mergeCell ref="AT64:BM64"/>
    <mergeCell ref="BN64:CG64"/>
    <mergeCell ref="CH64:CZ64"/>
    <mergeCell ref="DA64:DS64"/>
    <mergeCell ref="DT64:EM64"/>
    <mergeCell ref="B66:AJ66"/>
    <mergeCell ref="AK66:AM66"/>
    <mergeCell ref="AT66:BM67"/>
    <mergeCell ref="BN66:BO66"/>
    <mergeCell ref="BP66:CE66"/>
    <mergeCell ref="CF66:CG66"/>
    <mergeCell ref="EN64:FG64"/>
    <mergeCell ref="B65:AR65"/>
    <mergeCell ref="AT65:BM65"/>
    <mergeCell ref="BN65:CG65"/>
    <mergeCell ref="CH65:CZ65"/>
    <mergeCell ref="DA65:DS65"/>
    <mergeCell ref="DT65:EM65"/>
    <mergeCell ref="EN65:FG65"/>
    <mergeCell ref="EP66:FE66"/>
    <mergeCell ref="FF66:FG66"/>
    <mergeCell ref="B63:AR63"/>
    <mergeCell ref="AT63:BM63"/>
    <mergeCell ref="BN63:CG63"/>
    <mergeCell ref="CH63:CZ63"/>
    <mergeCell ref="DA63:DS63"/>
    <mergeCell ref="DT63:DU63"/>
    <mergeCell ref="DV63:EK63"/>
    <mergeCell ref="EL63:EM63"/>
    <mergeCell ref="EN63:EO63"/>
    <mergeCell ref="EP61:FE61"/>
    <mergeCell ref="FF61:FG61"/>
    <mergeCell ref="B62:AR62"/>
    <mergeCell ref="AT62:BM62"/>
    <mergeCell ref="BN62:CG62"/>
    <mergeCell ref="CH62:CZ62"/>
    <mergeCell ref="DA62:DS62"/>
    <mergeCell ref="DT62:EM62"/>
    <mergeCell ref="EN62:EO62"/>
    <mergeCell ref="EP62:FE62"/>
    <mergeCell ref="FF62:FG62"/>
    <mergeCell ref="B61:AR61"/>
    <mergeCell ref="AT61:AU61"/>
    <mergeCell ref="AV61:BK61"/>
    <mergeCell ref="BL61:BM61"/>
    <mergeCell ref="BN61:CG61"/>
    <mergeCell ref="CH61:CZ61"/>
    <mergeCell ref="DA61:DS61"/>
    <mergeCell ref="DT61:EM61"/>
    <mergeCell ref="EN61:EO61"/>
    <mergeCell ref="B59:AR59"/>
    <mergeCell ref="AT59:BM59"/>
    <mergeCell ref="BN59:CG59"/>
    <mergeCell ref="CH59:CI59"/>
    <mergeCell ref="CJ59:CX59"/>
    <mergeCell ref="EP59:FE59"/>
    <mergeCell ref="FF59:FG59"/>
    <mergeCell ref="B60:AR60"/>
    <mergeCell ref="AT60:AU60"/>
    <mergeCell ref="AV60:BK60"/>
    <mergeCell ref="BL60:BM60"/>
    <mergeCell ref="BN60:CG60"/>
    <mergeCell ref="CH60:CZ60"/>
    <mergeCell ref="DA60:DS60"/>
    <mergeCell ref="DT60:EM60"/>
    <mergeCell ref="CY59:CZ59"/>
    <mergeCell ref="DA59:DS59"/>
    <mergeCell ref="DT59:DU59"/>
    <mergeCell ref="DV59:EK59"/>
    <mergeCell ref="EL59:EM59"/>
    <mergeCell ref="EN59:EO59"/>
    <mergeCell ref="EN60:EO60"/>
    <mergeCell ref="EP60:FE60"/>
    <mergeCell ref="FF60:FG60"/>
    <mergeCell ref="DV56:EK57"/>
    <mergeCell ref="EL56:EM57"/>
    <mergeCell ref="EN56:EO57"/>
    <mergeCell ref="EP56:FE57"/>
    <mergeCell ref="DV58:EK58"/>
    <mergeCell ref="EL58:EM58"/>
    <mergeCell ref="EN58:EO58"/>
    <mergeCell ref="EP58:FE58"/>
    <mergeCell ref="FF58:FG58"/>
    <mergeCell ref="B58:AR58"/>
    <mergeCell ref="AT58:BM58"/>
    <mergeCell ref="BN58:CG58"/>
    <mergeCell ref="CH58:CI58"/>
    <mergeCell ref="CJ58:CX58"/>
    <mergeCell ref="CY58:CZ58"/>
    <mergeCell ref="DA58:DS58"/>
    <mergeCell ref="DT58:DU58"/>
    <mergeCell ref="DA56:DS57"/>
    <mergeCell ref="DT56:DU57"/>
    <mergeCell ref="DV55:EK55"/>
    <mergeCell ref="EL55:EM55"/>
    <mergeCell ref="EN55:EO55"/>
    <mergeCell ref="EP55:FE55"/>
    <mergeCell ref="FF55:FG55"/>
    <mergeCell ref="B56:AR56"/>
    <mergeCell ref="AS56:AS57"/>
    <mergeCell ref="AT56:BM57"/>
    <mergeCell ref="BN56:CG57"/>
    <mergeCell ref="CH56:CZ57"/>
    <mergeCell ref="CJ55:CX55"/>
    <mergeCell ref="CY55:CZ55"/>
    <mergeCell ref="DA55:DB55"/>
    <mergeCell ref="DC55:DQ55"/>
    <mergeCell ref="DR55:DS55"/>
    <mergeCell ref="DT55:DU55"/>
    <mergeCell ref="B55:AR55"/>
    <mergeCell ref="AT55:AU55"/>
    <mergeCell ref="AV55:BK55"/>
    <mergeCell ref="BL55:BM55"/>
    <mergeCell ref="BN55:CG55"/>
    <mergeCell ref="CH55:CI55"/>
    <mergeCell ref="FF56:FG57"/>
    <mergeCell ref="B57:AR57"/>
    <mergeCell ref="EN53:FG53"/>
    <mergeCell ref="B54:AR54"/>
    <mergeCell ref="AT54:BM54"/>
    <mergeCell ref="BN54:CG54"/>
    <mergeCell ref="CH54:CZ54"/>
    <mergeCell ref="DA54:DS54"/>
    <mergeCell ref="DT54:EM54"/>
    <mergeCell ref="EN54:FG54"/>
    <mergeCell ref="B53:AR53"/>
    <mergeCell ref="AT53:BM53"/>
    <mergeCell ref="BN53:CG53"/>
    <mergeCell ref="CH53:CZ53"/>
    <mergeCell ref="DA53:DS53"/>
    <mergeCell ref="DT53:EM53"/>
    <mergeCell ref="EN51:FG51"/>
    <mergeCell ref="B52:AR52"/>
    <mergeCell ref="AT52:BM52"/>
    <mergeCell ref="BN52:CG52"/>
    <mergeCell ref="CH52:CZ52"/>
    <mergeCell ref="DA52:DS52"/>
    <mergeCell ref="DT52:EM52"/>
    <mergeCell ref="EN52:FG52"/>
    <mergeCell ref="B51:AR51"/>
    <mergeCell ref="AT51:BM51"/>
    <mergeCell ref="BN51:CG51"/>
    <mergeCell ref="CH51:CZ51"/>
    <mergeCell ref="DA51:DS51"/>
    <mergeCell ref="DT51:EM51"/>
    <mergeCell ref="DT48:EM49"/>
    <mergeCell ref="EN48:FG49"/>
    <mergeCell ref="B49:AR49"/>
    <mergeCell ref="B50:AR50"/>
    <mergeCell ref="AT50:BM50"/>
    <mergeCell ref="BN50:CG50"/>
    <mergeCell ref="CH50:CZ50"/>
    <mergeCell ref="DA50:DS50"/>
    <mergeCell ref="DT50:EM50"/>
    <mergeCell ref="EN50:FG50"/>
    <mergeCell ref="B48:AR48"/>
    <mergeCell ref="AS48:AS49"/>
    <mergeCell ref="AT48:BM49"/>
    <mergeCell ref="BN48:CG49"/>
    <mergeCell ref="CH48:CZ49"/>
    <mergeCell ref="DA48:DS49"/>
    <mergeCell ref="W46:Y46"/>
    <mergeCell ref="AS46:AS47"/>
    <mergeCell ref="AT46:BM47"/>
    <mergeCell ref="BN46:CG47"/>
    <mergeCell ref="CH46:CZ47"/>
    <mergeCell ref="DA46:DS47"/>
    <mergeCell ref="DT46:EM47"/>
    <mergeCell ref="EN46:FG47"/>
    <mergeCell ref="B47:AR47"/>
    <mergeCell ref="EN43:FG43"/>
    <mergeCell ref="B44:AJ44"/>
    <mergeCell ref="AK44:AM44"/>
    <mergeCell ref="AT44:BM45"/>
    <mergeCell ref="BN44:BO44"/>
    <mergeCell ref="BP44:CE44"/>
    <mergeCell ref="CF44:CG44"/>
    <mergeCell ref="CH44:CZ45"/>
    <mergeCell ref="DA44:DS45"/>
    <mergeCell ref="DT44:EM45"/>
    <mergeCell ref="B43:AR43"/>
    <mergeCell ref="AT43:BM43"/>
    <mergeCell ref="BN43:CG43"/>
    <mergeCell ref="CH43:CZ43"/>
    <mergeCell ref="DA43:DS43"/>
    <mergeCell ref="DT43:EM43"/>
    <mergeCell ref="EN44:FG45"/>
    <mergeCell ref="EP41:FE41"/>
    <mergeCell ref="FF41:FG41"/>
    <mergeCell ref="B42:AR42"/>
    <mergeCell ref="AT42:BM42"/>
    <mergeCell ref="BN42:CG42"/>
    <mergeCell ref="CH42:CZ42"/>
    <mergeCell ref="DA42:DS42"/>
    <mergeCell ref="DT42:EM42"/>
    <mergeCell ref="EN42:FG42"/>
    <mergeCell ref="B41:AR41"/>
    <mergeCell ref="AT41:BM41"/>
    <mergeCell ref="BN41:CG41"/>
    <mergeCell ref="CH41:CZ41"/>
    <mergeCell ref="DA41:DS41"/>
    <mergeCell ref="DT41:DU41"/>
    <mergeCell ref="DV41:EK41"/>
    <mergeCell ref="EL41:EM41"/>
    <mergeCell ref="EN41:EO41"/>
    <mergeCell ref="B39:AR39"/>
    <mergeCell ref="AT39:AU39"/>
    <mergeCell ref="AV39:BK39"/>
    <mergeCell ref="BL39:BM39"/>
    <mergeCell ref="BN39:CG39"/>
    <mergeCell ref="EP39:FE39"/>
    <mergeCell ref="FF39:FG39"/>
    <mergeCell ref="B40:AR40"/>
    <mergeCell ref="AT40:BM40"/>
    <mergeCell ref="BN40:CG40"/>
    <mergeCell ref="CH40:CZ40"/>
    <mergeCell ref="DA40:DS40"/>
    <mergeCell ref="DT40:EM40"/>
    <mergeCell ref="EN40:EO40"/>
    <mergeCell ref="EP40:FE40"/>
    <mergeCell ref="CH39:CZ39"/>
    <mergeCell ref="DA39:DS39"/>
    <mergeCell ref="DT39:DU39"/>
    <mergeCell ref="DV39:EK39"/>
    <mergeCell ref="EL39:EM39"/>
    <mergeCell ref="EN39:EO39"/>
    <mergeCell ref="FF40:FG40"/>
    <mergeCell ref="EP37:FE37"/>
    <mergeCell ref="FF37:FG37"/>
    <mergeCell ref="B38:AR38"/>
    <mergeCell ref="AT38:AU38"/>
    <mergeCell ref="AV38:BK38"/>
    <mergeCell ref="BL38:BM38"/>
    <mergeCell ref="BN38:CG38"/>
    <mergeCell ref="CH38:CZ38"/>
    <mergeCell ref="DA38:DS38"/>
    <mergeCell ref="DT38:EM38"/>
    <mergeCell ref="EN38:EO38"/>
    <mergeCell ref="EP38:FE38"/>
    <mergeCell ref="FF38:FG38"/>
    <mergeCell ref="FF36:FG36"/>
    <mergeCell ref="B37:AR37"/>
    <mergeCell ref="AT37:BM37"/>
    <mergeCell ref="BN37:CG37"/>
    <mergeCell ref="CH37:CI37"/>
    <mergeCell ref="CJ37:CX37"/>
    <mergeCell ref="CY37:CZ37"/>
    <mergeCell ref="DA37:DS37"/>
    <mergeCell ref="DT37:DU37"/>
    <mergeCell ref="DV37:EK37"/>
    <mergeCell ref="DA36:DS36"/>
    <mergeCell ref="DT36:DU36"/>
    <mergeCell ref="DV36:EK36"/>
    <mergeCell ref="EL36:EM36"/>
    <mergeCell ref="EN36:EO36"/>
    <mergeCell ref="EP36:FE36"/>
    <mergeCell ref="B36:AR36"/>
    <mergeCell ref="AT36:BM36"/>
    <mergeCell ref="BN36:CG36"/>
    <mergeCell ref="CH36:CI36"/>
    <mergeCell ref="CJ36:CX36"/>
    <mergeCell ref="CY36:CZ36"/>
    <mergeCell ref="EL37:EM37"/>
    <mergeCell ref="EN37:EO37"/>
    <mergeCell ref="DV34:EK35"/>
    <mergeCell ref="EL34:EM35"/>
    <mergeCell ref="EN34:EO35"/>
    <mergeCell ref="EP34:FE35"/>
    <mergeCell ref="FF34:FG35"/>
    <mergeCell ref="B35:AR35"/>
    <mergeCell ref="EN33:EO33"/>
    <mergeCell ref="EP33:FE33"/>
    <mergeCell ref="FF33:FG33"/>
    <mergeCell ref="B34:AR34"/>
    <mergeCell ref="AS34:AS35"/>
    <mergeCell ref="AT34:BM35"/>
    <mergeCell ref="BN34:CG35"/>
    <mergeCell ref="CH34:CZ35"/>
    <mergeCell ref="DA34:DS35"/>
    <mergeCell ref="DT34:DU35"/>
    <mergeCell ref="DA33:DB33"/>
    <mergeCell ref="DC33:DQ33"/>
    <mergeCell ref="DR33:DS33"/>
    <mergeCell ref="DT33:DU33"/>
    <mergeCell ref="DV33:EK33"/>
    <mergeCell ref="EL33:EM33"/>
    <mergeCell ref="DT30:EM32"/>
    <mergeCell ref="EN30:FG32"/>
    <mergeCell ref="B33:AR33"/>
    <mergeCell ref="AT33:AU33"/>
    <mergeCell ref="AV33:BK33"/>
    <mergeCell ref="BL33:BM33"/>
    <mergeCell ref="BN33:CG33"/>
    <mergeCell ref="CH33:CI33"/>
    <mergeCell ref="CJ33:CX33"/>
    <mergeCell ref="CY33:CZ33"/>
    <mergeCell ref="A30:AR32"/>
    <mergeCell ref="AS30:AS32"/>
    <mergeCell ref="AT30:BM32"/>
    <mergeCell ref="BN30:CG32"/>
    <mergeCell ref="CH30:CZ32"/>
    <mergeCell ref="DA30:DS32"/>
    <mergeCell ref="EN26:FG26"/>
    <mergeCell ref="B27:AR27"/>
    <mergeCell ref="AT27:BM27"/>
    <mergeCell ref="BN27:CG27"/>
    <mergeCell ref="CH27:CZ27"/>
    <mergeCell ref="DA27:DS27"/>
    <mergeCell ref="DT27:EM27"/>
    <mergeCell ref="EN27:FG27"/>
    <mergeCell ref="B26:AR26"/>
    <mergeCell ref="AT26:BM26"/>
    <mergeCell ref="BN26:CG26"/>
    <mergeCell ref="CH26:CZ26"/>
    <mergeCell ref="DA26:DS26"/>
    <mergeCell ref="DT26:EM26"/>
    <mergeCell ref="B23:AR23"/>
    <mergeCell ref="AT23:BM23"/>
    <mergeCell ref="BN23:CG23"/>
    <mergeCell ref="CH23:CZ23"/>
    <mergeCell ref="DA23:DS23"/>
    <mergeCell ref="DT23:EM23"/>
    <mergeCell ref="EN23:FG23"/>
    <mergeCell ref="EN24:FG24"/>
    <mergeCell ref="B25:AR25"/>
    <mergeCell ref="AT25:BM25"/>
    <mergeCell ref="BN25:CG25"/>
    <mergeCell ref="CH25:CZ25"/>
    <mergeCell ref="DA25:DS25"/>
    <mergeCell ref="DT25:EM25"/>
    <mergeCell ref="EN25:FG25"/>
    <mergeCell ref="B24:AR24"/>
    <mergeCell ref="AT24:BM24"/>
    <mergeCell ref="BN24:CG24"/>
    <mergeCell ref="CH24:CZ24"/>
    <mergeCell ref="DA24:DS24"/>
    <mergeCell ref="DT24:EM24"/>
    <mergeCell ref="DA19:DS20"/>
    <mergeCell ref="DT19:EM20"/>
    <mergeCell ref="EN19:FG20"/>
    <mergeCell ref="B20:AR20"/>
    <mergeCell ref="B21:AR21"/>
    <mergeCell ref="AS21:AS22"/>
    <mergeCell ref="AT21:BM22"/>
    <mergeCell ref="BN21:CG22"/>
    <mergeCell ref="CH21:CZ22"/>
    <mergeCell ref="DA21:DS22"/>
    <mergeCell ref="DT21:EM22"/>
    <mergeCell ref="EN21:FG22"/>
    <mergeCell ref="B22:AR22"/>
    <mergeCell ref="W19:Y19"/>
    <mergeCell ref="AS19:AS20"/>
    <mergeCell ref="AT19:BM20"/>
    <mergeCell ref="BN19:CG20"/>
    <mergeCell ref="CH19:CZ20"/>
    <mergeCell ref="CJ11:DC11"/>
    <mergeCell ref="N6:BW6"/>
    <mergeCell ref="CJ6:DC6"/>
    <mergeCell ref="B17:AJ17"/>
    <mergeCell ref="AK17:AM17"/>
    <mergeCell ref="AS17:AS18"/>
    <mergeCell ref="AT17:BM18"/>
    <mergeCell ref="BN17:BO17"/>
    <mergeCell ref="BP17:CE17"/>
    <mergeCell ref="AT14:BM16"/>
    <mergeCell ref="BN14:CG16"/>
    <mergeCell ref="CH14:CZ16"/>
    <mergeCell ref="A2:CI2"/>
    <mergeCell ref="AJ3:AP3"/>
    <mergeCell ref="AQ3:AU3"/>
    <mergeCell ref="CJ3:DC3"/>
    <mergeCell ref="CJ4:DC4"/>
    <mergeCell ref="CJ5:CO5"/>
    <mergeCell ref="CP5:CW5"/>
    <mergeCell ref="CX5:DC5"/>
    <mergeCell ref="A9:BB9"/>
    <mergeCell ref="BC9:CF9"/>
    <mergeCell ref="CJ9:CS10"/>
    <mergeCell ref="CT9:DC10"/>
    <mergeCell ref="A10:BQ10"/>
    <mergeCell ref="A113:B113"/>
    <mergeCell ref="C113:F113"/>
    <mergeCell ref="G113:H113"/>
    <mergeCell ref="J113:Y113"/>
    <mergeCell ref="Z113:AC113"/>
    <mergeCell ref="AD113:AF113"/>
    <mergeCell ref="BL109:DT109"/>
    <mergeCell ref="CJ7:DC7"/>
    <mergeCell ref="A8:S8"/>
    <mergeCell ref="T8:BW8"/>
    <mergeCell ref="CJ8:DC8"/>
    <mergeCell ref="A13:FG13"/>
    <mergeCell ref="A14:AR16"/>
    <mergeCell ref="AS14:AS16"/>
    <mergeCell ref="A111:BG111"/>
    <mergeCell ref="BH111:DN111"/>
    <mergeCell ref="DA14:DS16"/>
    <mergeCell ref="DT14:EM16"/>
    <mergeCell ref="EN14:FG16"/>
    <mergeCell ref="CF17:CG17"/>
    <mergeCell ref="CH17:CZ18"/>
    <mergeCell ref="DA17:DS18"/>
    <mergeCell ref="DT17:EM18"/>
    <mergeCell ref="EN17:FG18"/>
  </mergeCells>
  <pageMargins left="0.74803149606299213" right="0.74803149606299213" top="0.98425196850393704" bottom="0.98425196850393704" header="0.51181102362204722" footer="0.51181102362204722"/>
  <pageSetup paperSize="9" scale="83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I83"/>
  <sheetViews>
    <sheetView tabSelected="1" topLeftCell="A46" workbookViewId="0">
      <selection activeCell="BT113" sqref="BT113"/>
    </sheetView>
  </sheetViews>
  <sheetFormatPr defaultColWidth="0.85546875" defaultRowHeight="12.75"/>
  <cols>
    <col min="1" max="71" width="0.85546875" style="129" customWidth="1"/>
    <col min="72" max="72" width="7.28515625" style="129" customWidth="1"/>
    <col min="73" max="85" width="0.85546875" style="129"/>
    <col min="86" max="86" width="1.5703125" style="129" customWidth="1"/>
    <col min="87" max="87" width="0.85546875" style="129"/>
    <col min="88" max="88" width="1.140625" style="129" customWidth="1"/>
    <col min="89" max="89" width="1.85546875" style="129" customWidth="1"/>
    <col min="90" max="102" width="0.85546875" style="129"/>
    <col min="103" max="103" width="1.7109375" style="129" customWidth="1"/>
    <col min="104" max="104" width="0.85546875" style="129"/>
    <col min="105" max="105" width="0.85546875" style="129" customWidth="1"/>
    <col min="106" max="256" width="0.85546875" style="129"/>
    <col min="257" max="327" width="0.85546875" style="129" customWidth="1"/>
    <col min="328" max="328" width="7.28515625" style="129" customWidth="1"/>
    <col min="329" max="360" width="0.85546875" style="129"/>
    <col min="361" max="361" width="0.85546875" style="129" customWidth="1"/>
    <col min="362" max="512" width="0.85546875" style="129"/>
    <col min="513" max="583" width="0.85546875" style="129" customWidth="1"/>
    <col min="584" max="584" width="7.28515625" style="129" customWidth="1"/>
    <col min="585" max="616" width="0.85546875" style="129"/>
    <col min="617" max="617" width="0.85546875" style="129" customWidth="1"/>
    <col min="618" max="768" width="0.85546875" style="129"/>
    <col min="769" max="839" width="0.85546875" style="129" customWidth="1"/>
    <col min="840" max="840" width="7.28515625" style="129" customWidth="1"/>
    <col min="841" max="872" width="0.85546875" style="129"/>
    <col min="873" max="873" width="0.85546875" style="129" customWidth="1"/>
    <col min="874" max="1024" width="0.85546875" style="129"/>
    <col min="1025" max="1095" width="0.85546875" style="129" customWidth="1"/>
    <col min="1096" max="1096" width="7.28515625" style="129" customWidth="1"/>
    <col min="1097" max="1128" width="0.85546875" style="129"/>
    <col min="1129" max="1129" width="0.85546875" style="129" customWidth="1"/>
    <col min="1130" max="1280" width="0.85546875" style="129"/>
    <col min="1281" max="1351" width="0.85546875" style="129" customWidth="1"/>
    <col min="1352" max="1352" width="7.28515625" style="129" customWidth="1"/>
    <col min="1353" max="1384" width="0.85546875" style="129"/>
    <col min="1385" max="1385" width="0.85546875" style="129" customWidth="1"/>
    <col min="1386" max="1536" width="0.85546875" style="129"/>
    <col min="1537" max="1607" width="0.85546875" style="129" customWidth="1"/>
    <col min="1608" max="1608" width="7.28515625" style="129" customWidth="1"/>
    <col min="1609" max="1640" width="0.85546875" style="129"/>
    <col min="1641" max="1641" width="0.85546875" style="129" customWidth="1"/>
    <col min="1642" max="1792" width="0.85546875" style="129"/>
    <col min="1793" max="1863" width="0.85546875" style="129" customWidth="1"/>
    <col min="1864" max="1864" width="7.28515625" style="129" customWidth="1"/>
    <col min="1865" max="1896" width="0.85546875" style="129"/>
    <col min="1897" max="1897" width="0.85546875" style="129" customWidth="1"/>
    <col min="1898" max="2048" width="0.85546875" style="129"/>
    <col min="2049" max="2119" width="0.85546875" style="129" customWidth="1"/>
    <col min="2120" max="2120" width="7.28515625" style="129" customWidth="1"/>
    <col min="2121" max="2152" width="0.85546875" style="129"/>
    <col min="2153" max="2153" width="0.85546875" style="129" customWidth="1"/>
    <col min="2154" max="2304" width="0.85546875" style="129"/>
    <col min="2305" max="2375" width="0.85546875" style="129" customWidth="1"/>
    <col min="2376" max="2376" width="7.28515625" style="129" customWidth="1"/>
    <col min="2377" max="2408" width="0.85546875" style="129"/>
    <col min="2409" max="2409" width="0.85546875" style="129" customWidth="1"/>
    <col min="2410" max="2560" width="0.85546875" style="129"/>
    <col min="2561" max="2631" width="0.85546875" style="129" customWidth="1"/>
    <col min="2632" max="2632" width="7.28515625" style="129" customWidth="1"/>
    <col min="2633" max="2664" width="0.85546875" style="129"/>
    <col min="2665" max="2665" width="0.85546875" style="129" customWidth="1"/>
    <col min="2666" max="2816" width="0.85546875" style="129"/>
    <col min="2817" max="2887" width="0.85546875" style="129" customWidth="1"/>
    <col min="2888" max="2888" width="7.28515625" style="129" customWidth="1"/>
    <col min="2889" max="2920" width="0.85546875" style="129"/>
    <col min="2921" max="2921" width="0.85546875" style="129" customWidth="1"/>
    <col min="2922" max="3072" width="0.85546875" style="129"/>
    <col min="3073" max="3143" width="0.85546875" style="129" customWidth="1"/>
    <col min="3144" max="3144" width="7.28515625" style="129" customWidth="1"/>
    <col min="3145" max="3176" width="0.85546875" style="129"/>
    <col min="3177" max="3177" width="0.85546875" style="129" customWidth="1"/>
    <col min="3178" max="3328" width="0.85546875" style="129"/>
    <col min="3329" max="3399" width="0.85546875" style="129" customWidth="1"/>
    <col min="3400" max="3400" width="7.28515625" style="129" customWidth="1"/>
    <col min="3401" max="3432" width="0.85546875" style="129"/>
    <col min="3433" max="3433" width="0.85546875" style="129" customWidth="1"/>
    <col min="3434" max="3584" width="0.85546875" style="129"/>
    <col min="3585" max="3655" width="0.85546875" style="129" customWidth="1"/>
    <col min="3656" max="3656" width="7.28515625" style="129" customWidth="1"/>
    <col min="3657" max="3688" width="0.85546875" style="129"/>
    <col min="3689" max="3689" width="0.85546875" style="129" customWidth="1"/>
    <col min="3690" max="3840" width="0.85546875" style="129"/>
    <col min="3841" max="3911" width="0.85546875" style="129" customWidth="1"/>
    <col min="3912" max="3912" width="7.28515625" style="129" customWidth="1"/>
    <col min="3913" max="3944" width="0.85546875" style="129"/>
    <col min="3945" max="3945" width="0.85546875" style="129" customWidth="1"/>
    <col min="3946" max="4096" width="0.85546875" style="129"/>
    <col min="4097" max="4167" width="0.85546875" style="129" customWidth="1"/>
    <col min="4168" max="4168" width="7.28515625" style="129" customWidth="1"/>
    <col min="4169" max="4200" width="0.85546875" style="129"/>
    <col min="4201" max="4201" width="0.85546875" style="129" customWidth="1"/>
    <col min="4202" max="4352" width="0.85546875" style="129"/>
    <col min="4353" max="4423" width="0.85546875" style="129" customWidth="1"/>
    <col min="4424" max="4424" width="7.28515625" style="129" customWidth="1"/>
    <col min="4425" max="4456" width="0.85546875" style="129"/>
    <col min="4457" max="4457" width="0.85546875" style="129" customWidth="1"/>
    <col min="4458" max="4608" width="0.85546875" style="129"/>
    <col min="4609" max="4679" width="0.85546875" style="129" customWidth="1"/>
    <col min="4680" max="4680" width="7.28515625" style="129" customWidth="1"/>
    <col min="4681" max="4712" width="0.85546875" style="129"/>
    <col min="4713" max="4713" width="0.85546875" style="129" customWidth="1"/>
    <col min="4714" max="4864" width="0.85546875" style="129"/>
    <col min="4865" max="4935" width="0.85546875" style="129" customWidth="1"/>
    <col min="4936" max="4936" width="7.28515625" style="129" customWidth="1"/>
    <col min="4937" max="4968" width="0.85546875" style="129"/>
    <col min="4969" max="4969" width="0.85546875" style="129" customWidth="1"/>
    <col min="4970" max="5120" width="0.85546875" style="129"/>
    <col min="5121" max="5191" width="0.85546875" style="129" customWidth="1"/>
    <col min="5192" max="5192" width="7.28515625" style="129" customWidth="1"/>
    <col min="5193" max="5224" width="0.85546875" style="129"/>
    <col min="5225" max="5225" width="0.85546875" style="129" customWidth="1"/>
    <col min="5226" max="5376" width="0.85546875" style="129"/>
    <col min="5377" max="5447" width="0.85546875" style="129" customWidth="1"/>
    <col min="5448" max="5448" width="7.28515625" style="129" customWidth="1"/>
    <col min="5449" max="5480" width="0.85546875" style="129"/>
    <col min="5481" max="5481" width="0.85546875" style="129" customWidth="1"/>
    <col min="5482" max="5632" width="0.85546875" style="129"/>
    <col min="5633" max="5703" width="0.85546875" style="129" customWidth="1"/>
    <col min="5704" max="5704" width="7.28515625" style="129" customWidth="1"/>
    <col min="5705" max="5736" width="0.85546875" style="129"/>
    <col min="5737" max="5737" width="0.85546875" style="129" customWidth="1"/>
    <col min="5738" max="5888" width="0.85546875" style="129"/>
    <col min="5889" max="5959" width="0.85546875" style="129" customWidth="1"/>
    <col min="5960" max="5960" width="7.28515625" style="129" customWidth="1"/>
    <col min="5961" max="5992" width="0.85546875" style="129"/>
    <col min="5993" max="5993" width="0.85546875" style="129" customWidth="1"/>
    <col min="5994" max="6144" width="0.85546875" style="129"/>
    <col min="6145" max="6215" width="0.85546875" style="129" customWidth="1"/>
    <col min="6216" max="6216" width="7.28515625" style="129" customWidth="1"/>
    <col min="6217" max="6248" width="0.85546875" style="129"/>
    <col min="6249" max="6249" width="0.85546875" style="129" customWidth="1"/>
    <col min="6250" max="6400" width="0.85546875" style="129"/>
    <col min="6401" max="6471" width="0.85546875" style="129" customWidth="1"/>
    <col min="6472" max="6472" width="7.28515625" style="129" customWidth="1"/>
    <col min="6473" max="6504" width="0.85546875" style="129"/>
    <col min="6505" max="6505" width="0.85546875" style="129" customWidth="1"/>
    <col min="6506" max="6656" width="0.85546875" style="129"/>
    <col min="6657" max="6727" width="0.85546875" style="129" customWidth="1"/>
    <col min="6728" max="6728" width="7.28515625" style="129" customWidth="1"/>
    <col min="6729" max="6760" width="0.85546875" style="129"/>
    <col min="6761" max="6761" width="0.85546875" style="129" customWidth="1"/>
    <col min="6762" max="6912" width="0.85546875" style="129"/>
    <col min="6913" max="6983" width="0.85546875" style="129" customWidth="1"/>
    <col min="6984" max="6984" width="7.28515625" style="129" customWidth="1"/>
    <col min="6985" max="7016" width="0.85546875" style="129"/>
    <col min="7017" max="7017" width="0.85546875" style="129" customWidth="1"/>
    <col min="7018" max="7168" width="0.85546875" style="129"/>
    <col min="7169" max="7239" width="0.85546875" style="129" customWidth="1"/>
    <col min="7240" max="7240" width="7.28515625" style="129" customWidth="1"/>
    <col min="7241" max="7272" width="0.85546875" style="129"/>
    <col min="7273" max="7273" width="0.85546875" style="129" customWidth="1"/>
    <col min="7274" max="7424" width="0.85546875" style="129"/>
    <col min="7425" max="7495" width="0.85546875" style="129" customWidth="1"/>
    <col min="7496" max="7496" width="7.28515625" style="129" customWidth="1"/>
    <col min="7497" max="7528" width="0.85546875" style="129"/>
    <col min="7529" max="7529" width="0.85546875" style="129" customWidth="1"/>
    <col min="7530" max="7680" width="0.85546875" style="129"/>
    <col min="7681" max="7751" width="0.85546875" style="129" customWidth="1"/>
    <col min="7752" max="7752" width="7.28515625" style="129" customWidth="1"/>
    <col min="7753" max="7784" width="0.85546875" style="129"/>
    <col min="7785" max="7785" width="0.85546875" style="129" customWidth="1"/>
    <col min="7786" max="7936" width="0.85546875" style="129"/>
    <col min="7937" max="8007" width="0.85546875" style="129" customWidth="1"/>
    <col min="8008" max="8008" width="7.28515625" style="129" customWidth="1"/>
    <col min="8009" max="8040" width="0.85546875" style="129"/>
    <col min="8041" max="8041" width="0.85546875" style="129" customWidth="1"/>
    <col min="8042" max="8192" width="0.85546875" style="129"/>
    <col min="8193" max="8263" width="0.85546875" style="129" customWidth="1"/>
    <col min="8264" max="8264" width="7.28515625" style="129" customWidth="1"/>
    <col min="8265" max="8296" width="0.85546875" style="129"/>
    <col min="8297" max="8297" width="0.85546875" style="129" customWidth="1"/>
    <col min="8298" max="8448" width="0.85546875" style="129"/>
    <col min="8449" max="8519" width="0.85546875" style="129" customWidth="1"/>
    <col min="8520" max="8520" width="7.28515625" style="129" customWidth="1"/>
    <col min="8521" max="8552" width="0.85546875" style="129"/>
    <col min="8553" max="8553" width="0.85546875" style="129" customWidth="1"/>
    <col min="8554" max="8704" width="0.85546875" style="129"/>
    <col min="8705" max="8775" width="0.85546875" style="129" customWidth="1"/>
    <col min="8776" max="8776" width="7.28515625" style="129" customWidth="1"/>
    <col min="8777" max="8808" width="0.85546875" style="129"/>
    <col min="8809" max="8809" width="0.85546875" style="129" customWidth="1"/>
    <col min="8810" max="8960" width="0.85546875" style="129"/>
    <col min="8961" max="9031" width="0.85546875" style="129" customWidth="1"/>
    <col min="9032" max="9032" width="7.28515625" style="129" customWidth="1"/>
    <col min="9033" max="9064" width="0.85546875" style="129"/>
    <col min="9065" max="9065" width="0.85546875" style="129" customWidth="1"/>
    <col min="9066" max="9216" width="0.85546875" style="129"/>
    <col min="9217" max="9287" width="0.85546875" style="129" customWidth="1"/>
    <col min="9288" max="9288" width="7.28515625" style="129" customWidth="1"/>
    <col min="9289" max="9320" width="0.85546875" style="129"/>
    <col min="9321" max="9321" width="0.85546875" style="129" customWidth="1"/>
    <col min="9322" max="9472" width="0.85546875" style="129"/>
    <col min="9473" max="9543" width="0.85546875" style="129" customWidth="1"/>
    <col min="9544" max="9544" width="7.28515625" style="129" customWidth="1"/>
    <col min="9545" max="9576" width="0.85546875" style="129"/>
    <col min="9577" max="9577" width="0.85546875" style="129" customWidth="1"/>
    <col min="9578" max="9728" width="0.85546875" style="129"/>
    <col min="9729" max="9799" width="0.85546875" style="129" customWidth="1"/>
    <col min="9800" max="9800" width="7.28515625" style="129" customWidth="1"/>
    <col min="9801" max="9832" width="0.85546875" style="129"/>
    <col min="9833" max="9833" width="0.85546875" style="129" customWidth="1"/>
    <col min="9834" max="9984" width="0.85546875" style="129"/>
    <col min="9985" max="10055" width="0.85546875" style="129" customWidth="1"/>
    <col min="10056" max="10056" width="7.28515625" style="129" customWidth="1"/>
    <col min="10057" max="10088" width="0.85546875" style="129"/>
    <col min="10089" max="10089" width="0.85546875" style="129" customWidth="1"/>
    <col min="10090" max="10240" width="0.85546875" style="129"/>
    <col min="10241" max="10311" width="0.85546875" style="129" customWidth="1"/>
    <col min="10312" max="10312" width="7.28515625" style="129" customWidth="1"/>
    <col min="10313" max="10344" width="0.85546875" style="129"/>
    <col min="10345" max="10345" width="0.85546875" style="129" customWidth="1"/>
    <col min="10346" max="10496" width="0.85546875" style="129"/>
    <col min="10497" max="10567" width="0.85546875" style="129" customWidth="1"/>
    <col min="10568" max="10568" width="7.28515625" style="129" customWidth="1"/>
    <col min="10569" max="10600" width="0.85546875" style="129"/>
    <col min="10601" max="10601" width="0.85546875" style="129" customWidth="1"/>
    <col min="10602" max="10752" width="0.85546875" style="129"/>
    <col min="10753" max="10823" width="0.85546875" style="129" customWidth="1"/>
    <col min="10824" max="10824" width="7.28515625" style="129" customWidth="1"/>
    <col min="10825" max="10856" width="0.85546875" style="129"/>
    <col min="10857" max="10857" width="0.85546875" style="129" customWidth="1"/>
    <col min="10858" max="11008" width="0.85546875" style="129"/>
    <col min="11009" max="11079" width="0.85546875" style="129" customWidth="1"/>
    <col min="11080" max="11080" width="7.28515625" style="129" customWidth="1"/>
    <col min="11081" max="11112" width="0.85546875" style="129"/>
    <col min="11113" max="11113" width="0.85546875" style="129" customWidth="1"/>
    <col min="11114" max="11264" width="0.85546875" style="129"/>
    <col min="11265" max="11335" width="0.85546875" style="129" customWidth="1"/>
    <col min="11336" max="11336" width="7.28515625" style="129" customWidth="1"/>
    <col min="11337" max="11368" width="0.85546875" style="129"/>
    <col min="11369" max="11369" width="0.85546875" style="129" customWidth="1"/>
    <col min="11370" max="11520" width="0.85546875" style="129"/>
    <col min="11521" max="11591" width="0.85546875" style="129" customWidth="1"/>
    <col min="11592" max="11592" width="7.28515625" style="129" customWidth="1"/>
    <col min="11593" max="11624" width="0.85546875" style="129"/>
    <col min="11625" max="11625" width="0.85546875" style="129" customWidth="1"/>
    <col min="11626" max="11776" width="0.85546875" style="129"/>
    <col min="11777" max="11847" width="0.85546875" style="129" customWidth="1"/>
    <col min="11848" max="11848" width="7.28515625" style="129" customWidth="1"/>
    <col min="11849" max="11880" width="0.85546875" style="129"/>
    <col min="11881" max="11881" width="0.85546875" style="129" customWidth="1"/>
    <col min="11882" max="12032" width="0.85546875" style="129"/>
    <col min="12033" max="12103" width="0.85546875" style="129" customWidth="1"/>
    <col min="12104" max="12104" width="7.28515625" style="129" customWidth="1"/>
    <col min="12105" max="12136" width="0.85546875" style="129"/>
    <col min="12137" max="12137" width="0.85546875" style="129" customWidth="1"/>
    <col min="12138" max="12288" width="0.85546875" style="129"/>
    <col min="12289" max="12359" width="0.85546875" style="129" customWidth="1"/>
    <col min="12360" max="12360" width="7.28515625" style="129" customWidth="1"/>
    <col min="12361" max="12392" width="0.85546875" style="129"/>
    <col min="12393" max="12393" width="0.85546875" style="129" customWidth="1"/>
    <col min="12394" max="12544" width="0.85546875" style="129"/>
    <col min="12545" max="12615" width="0.85546875" style="129" customWidth="1"/>
    <col min="12616" max="12616" width="7.28515625" style="129" customWidth="1"/>
    <col min="12617" max="12648" width="0.85546875" style="129"/>
    <col min="12649" max="12649" width="0.85546875" style="129" customWidth="1"/>
    <col min="12650" max="12800" width="0.85546875" style="129"/>
    <col min="12801" max="12871" width="0.85546875" style="129" customWidth="1"/>
    <col min="12872" max="12872" width="7.28515625" style="129" customWidth="1"/>
    <col min="12873" max="12904" width="0.85546875" style="129"/>
    <col min="12905" max="12905" width="0.85546875" style="129" customWidth="1"/>
    <col min="12906" max="13056" width="0.85546875" style="129"/>
    <col min="13057" max="13127" width="0.85546875" style="129" customWidth="1"/>
    <col min="13128" max="13128" width="7.28515625" style="129" customWidth="1"/>
    <col min="13129" max="13160" width="0.85546875" style="129"/>
    <col min="13161" max="13161" width="0.85546875" style="129" customWidth="1"/>
    <col min="13162" max="13312" width="0.85546875" style="129"/>
    <col min="13313" max="13383" width="0.85546875" style="129" customWidth="1"/>
    <col min="13384" max="13384" width="7.28515625" style="129" customWidth="1"/>
    <col min="13385" max="13416" width="0.85546875" style="129"/>
    <col min="13417" max="13417" width="0.85546875" style="129" customWidth="1"/>
    <col min="13418" max="13568" width="0.85546875" style="129"/>
    <col min="13569" max="13639" width="0.85546875" style="129" customWidth="1"/>
    <col min="13640" max="13640" width="7.28515625" style="129" customWidth="1"/>
    <col min="13641" max="13672" width="0.85546875" style="129"/>
    <col min="13673" max="13673" width="0.85546875" style="129" customWidth="1"/>
    <col min="13674" max="13824" width="0.85546875" style="129"/>
    <col min="13825" max="13895" width="0.85546875" style="129" customWidth="1"/>
    <col min="13896" max="13896" width="7.28515625" style="129" customWidth="1"/>
    <col min="13897" max="13928" width="0.85546875" style="129"/>
    <col min="13929" max="13929" width="0.85546875" style="129" customWidth="1"/>
    <col min="13930" max="14080" width="0.85546875" style="129"/>
    <col min="14081" max="14151" width="0.85546875" style="129" customWidth="1"/>
    <col min="14152" max="14152" width="7.28515625" style="129" customWidth="1"/>
    <col min="14153" max="14184" width="0.85546875" style="129"/>
    <col min="14185" max="14185" width="0.85546875" style="129" customWidth="1"/>
    <col min="14186" max="14336" width="0.85546875" style="129"/>
    <col min="14337" max="14407" width="0.85546875" style="129" customWidth="1"/>
    <col min="14408" max="14408" width="7.28515625" style="129" customWidth="1"/>
    <col min="14409" max="14440" width="0.85546875" style="129"/>
    <col min="14441" max="14441" width="0.85546875" style="129" customWidth="1"/>
    <col min="14442" max="14592" width="0.85546875" style="129"/>
    <col min="14593" max="14663" width="0.85546875" style="129" customWidth="1"/>
    <col min="14664" max="14664" width="7.28515625" style="129" customWidth="1"/>
    <col min="14665" max="14696" width="0.85546875" style="129"/>
    <col min="14697" max="14697" width="0.85546875" style="129" customWidth="1"/>
    <col min="14698" max="14848" width="0.85546875" style="129"/>
    <col min="14849" max="14919" width="0.85546875" style="129" customWidth="1"/>
    <col min="14920" max="14920" width="7.28515625" style="129" customWidth="1"/>
    <col min="14921" max="14952" width="0.85546875" style="129"/>
    <col min="14953" max="14953" width="0.85546875" style="129" customWidth="1"/>
    <col min="14954" max="15104" width="0.85546875" style="129"/>
    <col min="15105" max="15175" width="0.85546875" style="129" customWidth="1"/>
    <col min="15176" max="15176" width="7.28515625" style="129" customWidth="1"/>
    <col min="15177" max="15208" width="0.85546875" style="129"/>
    <col min="15209" max="15209" width="0.85546875" style="129" customWidth="1"/>
    <col min="15210" max="15360" width="0.85546875" style="129"/>
    <col min="15361" max="15431" width="0.85546875" style="129" customWidth="1"/>
    <col min="15432" max="15432" width="7.28515625" style="129" customWidth="1"/>
    <col min="15433" max="15464" width="0.85546875" style="129"/>
    <col min="15465" max="15465" width="0.85546875" style="129" customWidth="1"/>
    <col min="15466" max="15616" width="0.85546875" style="129"/>
    <col min="15617" max="15687" width="0.85546875" style="129" customWidth="1"/>
    <col min="15688" max="15688" width="7.28515625" style="129" customWidth="1"/>
    <col min="15689" max="15720" width="0.85546875" style="129"/>
    <col min="15721" max="15721" width="0.85546875" style="129" customWidth="1"/>
    <col min="15722" max="15872" width="0.85546875" style="129"/>
    <col min="15873" max="15943" width="0.85546875" style="129" customWidth="1"/>
    <col min="15944" max="15944" width="7.28515625" style="129" customWidth="1"/>
    <col min="15945" max="15976" width="0.85546875" style="129"/>
    <col min="15977" max="15977" width="0.85546875" style="129" customWidth="1"/>
    <col min="15978" max="16128" width="0.85546875" style="129"/>
    <col min="16129" max="16199" width="0.85546875" style="129" customWidth="1"/>
    <col min="16200" max="16200" width="7.28515625" style="129" customWidth="1"/>
    <col min="16201" max="16232" width="0.85546875" style="129"/>
    <col min="16233" max="16233" width="0.85546875" style="129" customWidth="1"/>
    <col min="16234" max="16384" width="0.85546875" style="129"/>
  </cols>
  <sheetData>
    <row r="1" spans="1:106" ht="10.5" customHeight="1"/>
    <row r="2" spans="1:106" s="86" customFormat="1" ht="15">
      <c r="A2" s="693" t="s">
        <v>226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3"/>
      <c r="BO2" s="693"/>
      <c r="BP2" s="693"/>
      <c r="BQ2" s="693"/>
      <c r="BR2" s="693"/>
      <c r="BS2" s="693"/>
      <c r="BT2" s="693"/>
      <c r="BU2" s="693"/>
      <c r="BV2" s="693"/>
      <c r="BW2" s="693"/>
      <c r="BX2" s="693"/>
      <c r="BY2" s="693"/>
      <c r="BZ2" s="693"/>
      <c r="CA2" s="693"/>
      <c r="CB2" s="693"/>
      <c r="CC2" s="693"/>
      <c r="CD2" s="693"/>
      <c r="CE2" s="693"/>
      <c r="CF2" s="693"/>
      <c r="CG2" s="693"/>
      <c r="CH2" s="84"/>
      <c r="CI2" s="84"/>
      <c r="CJ2" s="84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</row>
    <row r="3" spans="1:106" s="86" customFormat="1" ht="14.1" customHeight="1" thickBot="1">
      <c r="U3" s="980" t="s">
        <v>287</v>
      </c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694">
        <v>20</v>
      </c>
      <c r="AY3" s="694"/>
      <c r="AZ3" s="694"/>
      <c r="BA3" s="694"/>
      <c r="BB3" s="695" t="s">
        <v>5</v>
      </c>
      <c r="BC3" s="695"/>
      <c r="BD3" s="695"/>
      <c r="BE3" s="695"/>
      <c r="BF3" s="87"/>
      <c r="BG3" s="87" t="s">
        <v>120</v>
      </c>
      <c r="BH3" s="87"/>
      <c r="BI3" s="85"/>
      <c r="CH3" s="696" t="s">
        <v>7</v>
      </c>
      <c r="CI3" s="696"/>
      <c r="CJ3" s="696"/>
      <c r="CK3" s="696"/>
      <c r="CL3" s="696"/>
      <c r="CM3" s="696"/>
      <c r="CN3" s="696"/>
      <c r="CO3" s="696"/>
      <c r="CP3" s="696"/>
      <c r="CQ3" s="696"/>
      <c r="CR3" s="696"/>
      <c r="CS3" s="696"/>
      <c r="CT3" s="696"/>
      <c r="CU3" s="696"/>
      <c r="CV3" s="696"/>
      <c r="CW3" s="696"/>
      <c r="CX3" s="696"/>
      <c r="CY3" s="696"/>
      <c r="CZ3" s="696"/>
      <c r="DA3" s="696"/>
    </row>
    <row r="4" spans="1:106" s="86" customFormat="1" ht="14.1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9" t="s">
        <v>8</v>
      </c>
      <c r="CH4" s="697" t="s">
        <v>227</v>
      </c>
      <c r="CI4" s="698"/>
      <c r="CJ4" s="698"/>
      <c r="CK4" s="698"/>
      <c r="CL4" s="698"/>
      <c r="CM4" s="698"/>
      <c r="CN4" s="698"/>
      <c r="CO4" s="698"/>
      <c r="CP4" s="698"/>
      <c r="CQ4" s="698"/>
      <c r="CR4" s="698"/>
      <c r="CS4" s="698"/>
      <c r="CT4" s="698"/>
      <c r="CU4" s="698"/>
      <c r="CV4" s="698"/>
      <c r="CW4" s="698"/>
      <c r="CX4" s="698"/>
      <c r="CY4" s="698"/>
      <c r="CZ4" s="698"/>
      <c r="DA4" s="699"/>
    </row>
    <row r="5" spans="1:106" s="86" customFormat="1" ht="14.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9" t="s">
        <v>10</v>
      </c>
      <c r="CH5" s="648" t="s">
        <v>11</v>
      </c>
      <c r="CI5" s="649"/>
      <c r="CJ5" s="649"/>
      <c r="CK5" s="649"/>
      <c r="CL5" s="649"/>
      <c r="CM5" s="649"/>
      <c r="CN5" s="649" t="s">
        <v>12</v>
      </c>
      <c r="CO5" s="649"/>
      <c r="CP5" s="649"/>
      <c r="CQ5" s="649"/>
      <c r="CR5" s="649"/>
      <c r="CS5" s="649"/>
      <c r="CT5" s="649"/>
      <c r="CU5" s="649"/>
      <c r="CV5" s="649" t="s">
        <v>13</v>
      </c>
      <c r="CW5" s="649"/>
      <c r="CX5" s="649"/>
      <c r="CY5" s="649"/>
      <c r="CZ5" s="649"/>
      <c r="DA5" s="650"/>
    </row>
    <row r="6" spans="1:106" s="86" customFormat="1" ht="14.1" customHeight="1">
      <c r="A6" s="88" t="s">
        <v>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52" t="s">
        <v>117</v>
      </c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52"/>
      <c r="BC6" s="652"/>
      <c r="BD6" s="652"/>
      <c r="BE6" s="652"/>
      <c r="BF6" s="652"/>
      <c r="BG6" s="652"/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Y6" s="88"/>
      <c r="BZ6" s="88"/>
      <c r="CA6" s="88"/>
      <c r="CB6" s="88"/>
      <c r="CC6" s="88"/>
      <c r="CD6" s="88"/>
      <c r="CE6" s="88"/>
      <c r="CF6" s="89" t="s">
        <v>16</v>
      </c>
      <c r="CH6" s="648" t="s">
        <v>17</v>
      </c>
      <c r="CI6" s="649"/>
      <c r="CJ6" s="649"/>
      <c r="CK6" s="649"/>
      <c r="CL6" s="649"/>
      <c r="CM6" s="649"/>
      <c r="CN6" s="649"/>
      <c r="CO6" s="649"/>
      <c r="CP6" s="649"/>
      <c r="CQ6" s="649"/>
      <c r="CR6" s="649"/>
      <c r="CS6" s="649"/>
      <c r="CT6" s="649"/>
      <c r="CU6" s="649"/>
      <c r="CV6" s="649"/>
      <c r="CW6" s="649"/>
      <c r="CX6" s="649"/>
      <c r="CY6" s="649"/>
      <c r="CZ6" s="649"/>
      <c r="DA6" s="650"/>
    </row>
    <row r="7" spans="1:106" s="86" customFormat="1" ht="14.1" customHeight="1">
      <c r="A7" s="88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9" t="s">
        <v>20</v>
      </c>
      <c r="CH7" s="648" t="s">
        <v>21</v>
      </c>
      <c r="CI7" s="649"/>
      <c r="CJ7" s="649"/>
      <c r="CK7" s="649"/>
      <c r="CL7" s="649"/>
      <c r="CM7" s="649"/>
      <c r="CN7" s="649"/>
      <c r="CO7" s="649"/>
      <c r="CP7" s="649"/>
      <c r="CQ7" s="649"/>
      <c r="CR7" s="649"/>
      <c r="CS7" s="649"/>
      <c r="CT7" s="649"/>
      <c r="CU7" s="649"/>
      <c r="CV7" s="649"/>
      <c r="CW7" s="649"/>
      <c r="CX7" s="649"/>
      <c r="CY7" s="649"/>
      <c r="CZ7" s="649"/>
      <c r="DA7" s="650"/>
    </row>
    <row r="8" spans="1:106" s="86" customFormat="1" ht="24.75" customHeight="1">
      <c r="A8" s="651" t="s">
        <v>175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923" t="s">
        <v>26</v>
      </c>
      <c r="U8" s="923"/>
      <c r="V8" s="923"/>
      <c r="W8" s="923"/>
      <c r="X8" s="923"/>
      <c r="Y8" s="923"/>
      <c r="Z8" s="923"/>
      <c r="AA8" s="923"/>
      <c r="AB8" s="923"/>
      <c r="AC8" s="923"/>
      <c r="AD8" s="923"/>
      <c r="AE8" s="923"/>
      <c r="AF8" s="923"/>
      <c r="AG8" s="923"/>
      <c r="AH8" s="923"/>
      <c r="AI8" s="923"/>
      <c r="AJ8" s="923"/>
      <c r="AK8" s="923"/>
      <c r="AL8" s="923"/>
      <c r="AM8" s="923"/>
      <c r="AN8" s="923"/>
      <c r="AO8" s="923"/>
      <c r="AP8" s="923"/>
      <c r="AQ8" s="923"/>
      <c r="AR8" s="923"/>
      <c r="AS8" s="923"/>
      <c r="AT8" s="923"/>
      <c r="AU8" s="923"/>
      <c r="AV8" s="923"/>
      <c r="AW8" s="923"/>
      <c r="AX8" s="923"/>
      <c r="AY8" s="923"/>
      <c r="AZ8" s="923"/>
      <c r="BA8" s="923"/>
      <c r="BB8" s="923"/>
      <c r="BC8" s="923"/>
      <c r="BD8" s="923"/>
      <c r="BE8" s="923"/>
      <c r="BF8" s="923"/>
      <c r="BG8" s="923"/>
      <c r="BH8" s="923"/>
      <c r="BI8" s="923"/>
      <c r="BJ8" s="923"/>
      <c r="BK8" s="923"/>
      <c r="BL8" s="923"/>
      <c r="BM8" s="923"/>
      <c r="BN8" s="923"/>
      <c r="BO8" s="923"/>
      <c r="BP8" s="923"/>
      <c r="BQ8" s="923"/>
      <c r="BR8" s="923"/>
      <c r="BS8" s="923"/>
      <c r="BT8" s="923"/>
      <c r="BU8" s="923"/>
      <c r="BV8" s="923"/>
      <c r="BW8" s="88"/>
      <c r="BX8" s="88"/>
      <c r="BY8" s="88"/>
      <c r="BZ8" s="88"/>
      <c r="CA8" s="88"/>
      <c r="CB8" s="88"/>
      <c r="CC8" s="88"/>
      <c r="CD8" s="88"/>
      <c r="CE8" s="88"/>
      <c r="CF8" s="89" t="s">
        <v>176</v>
      </c>
      <c r="CH8" s="648" t="s">
        <v>24</v>
      </c>
      <c r="CI8" s="649"/>
      <c r="CJ8" s="649"/>
      <c r="CK8" s="649"/>
      <c r="CL8" s="649"/>
      <c r="CM8" s="649"/>
      <c r="CN8" s="649"/>
      <c r="CO8" s="649"/>
      <c r="CP8" s="649"/>
      <c r="CQ8" s="649"/>
      <c r="CR8" s="649"/>
      <c r="CS8" s="649"/>
      <c r="CT8" s="649"/>
      <c r="CU8" s="649"/>
      <c r="CV8" s="649"/>
      <c r="CW8" s="649"/>
      <c r="CX8" s="649"/>
      <c r="CY8" s="649"/>
      <c r="CZ8" s="649"/>
      <c r="DA8" s="650"/>
    </row>
    <row r="9" spans="1:106" s="86" customFormat="1" ht="14.1" customHeight="1">
      <c r="A9" s="700" t="s">
        <v>177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01"/>
      <c r="BC9" s="701"/>
      <c r="BD9" s="701"/>
      <c r="BE9" s="701"/>
      <c r="BF9" s="701"/>
      <c r="BG9" s="701"/>
      <c r="BH9" s="701"/>
      <c r="BI9" s="701"/>
      <c r="BJ9" s="701"/>
      <c r="BK9" s="701"/>
      <c r="BL9" s="701"/>
      <c r="BM9" s="701"/>
      <c r="BN9" s="701"/>
      <c r="BO9" s="701"/>
      <c r="BP9" s="701"/>
      <c r="BQ9" s="701"/>
      <c r="BR9" s="701"/>
      <c r="BS9" s="701"/>
      <c r="BT9" s="701"/>
      <c r="BU9" s="701"/>
      <c r="BV9" s="701"/>
      <c r="BW9" s="701"/>
      <c r="BX9" s="701"/>
      <c r="BY9" s="701"/>
      <c r="BZ9" s="701"/>
      <c r="CA9" s="701"/>
      <c r="CB9" s="701"/>
      <c r="CC9" s="701"/>
      <c r="CD9" s="701"/>
      <c r="CF9" s="88"/>
      <c r="CH9" s="648" t="s">
        <v>178</v>
      </c>
      <c r="CI9" s="649"/>
      <c r="CJ9" s="649"/>
      <c r="CK9" s="649"/>
      <c r="CL9" s="649"/>
      <c r="CM9" s="649"/>
      <c r="CN9" s="649"/>
      <c r="CO9" s="649"/>
      <c r="CP9" s="649"/>
      <c r="CQ9" s="649"/>
      <c r="CR9" s="649" t="s">
        <v>30</v>
      </c>
      <c r="CS9" s="649"/>
      <c r="CT9" s="649"/>
      <c r="CU9" s="649"/>
      <c r="CV9" s="649"/>
      <c r="CW9" s="649"/>
      <c r="CX9" s="649"/>
      <c r="CY9" s="649"/>
      <c r="CZ9" s="649"/>
      <c r="DA9" s="650"/>
    </row>
    <row r="10" spans="1:106" s="86" customFormat="1" ht="14.1" customHeight="1">
      <c r="A10" s="652" t="s">
        <v>26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120"/>
      <c r="BO10" s="120"/>
      <c r="BP10" s="120"/>
      <c r="BQ10" s="120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9" t="s">
        <v>32</v>
      </c>
      <c r="CH10" s="648"/>
      <c r="CI10" s="649"/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50"/>
    </row>
    <row r="11" spans="1:106" s="86" customFormat="1" ht="14.1" customHeight="1" thickBot="1">
      <c r="A11" s="91" t="s">
        <v>228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9" t="s">
        <v>34</v>
      </c>
      <c r="CH11" s="702">
        <v>384</v>
      </c>
      <c r="CI11" s="703"/>
      <c r="CJ11" s="703"/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3"/>
      <c r="CZ11" s="703"/>
      <c r="DA11" s="704"/>
    </row>
    <row r="12" spans="1:106" s="154" customFormat="1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W12" s="137"/>
      <c r="BX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</row>
    <row r="13" spans="1:106" s="154" customFormat="1" ht="16.5" customHeight="1">
      <c r="A13" s="888" t="s">
        <v>181</v>
      </c>
      <c r="B13" s="889"/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  <c r="AC13" s="889"/>
      <c r="AD13" s="889"/>
      <c r="AE13" s="889"/>
      <c r="AF13" s="889"/>
      <c r="AG13" s="889"/>
      <c r="AH13" s="889"/>
      <c r="AI13" s="889"/>
      <c r="AJ13" s="889"/>
      <c r="AK13" s="889"/>
      <c r="AL13" s="889"/>
      <c r="AM13" s="889"/>
      <c r="AN13" s="889"/>
      <c r="AO13" s="889"/>
      <c r="AP13" s="889"/>
      <c r="AQ13" s="889"/>
      <c r="AR13" s="889"/>
      <c r="AS13" s="889"/>
      <c r="AT13" s="889"/>
      <c r="AU13" s="889"/>
      <c r="AV13" s="889"/>
      <c r="AW13" s="889"/>
      <c r="AX13" s="889"/>
      <c r="AY13" s="889"/>
      <c r="AZ13" s="889"/>
      <c r="BA13" s="889"/>
      <c r="BB13" s="889"/>
      <c r="BC13" s="889"/>
      <c r="BD13" s="889"/>
      <c r="BE13" s="889"/>
      <c r="BF13" s="889"/>
      <c r="BG13" s="889"/>
      <c r="BH13" s="889"/>
      <c r="BI13" s="889"/>
      <c r="BJ13" s="889"/>
      <c r="BK13" s="889"/>
      <c r="BL13" s="889"/>
      <c r="BM13" s="889"/>
      <c r="BN13" s="889"/>
      <c r="BO13" s="889"/>
      <c r="BP13" s="889"/>
      <c r="BQ13" s="889"/>
      <c r="BR13" s="889"/>
      <c r="BS13" s="890"/>
      <c r="BT13" s="924" t="s">
        <v>133</v>
      </c>
      <c r="BU13" s="172"/>
      <c r="BV13" s="158"/>
      <c r="BW13" s="133"/>
      <c r="BX13" s="133"/>
      <c r="BY13" s="159" t="s">
        <v>229</v>
      </c>
      <c r="BZ13" s="921" t="s">
        <v>298</v>
      </c>
      <c r="CA13" s="921"/>
      <c r="CB13" s="921"/>
      <c r="CC13" s="921"/>
      <c r="CD13" s="921"/>
      <c r="CE13" s="921"/>
      <c r="CF13" s="921"/>
      <c r="CG13" s="921"/>
      <c r="CH13" s="921"/>
      <c r="CI13" s="921"/>
      <c r="CJ13" s="921"/>
      <c r="CK13" s="922"/>
      <c r="CL13" s="157"/>
      <c r="CM13" s="158"/>
      <c r="CN13" s="133"/>
      <c r="CO13" s="133"/>
      <c r="CP13" s="159" t="s">
        <v>229</v>
      </c>
      <c r="CQ13" s="921" t="s">
        <v>299</v>
      </c>
      <c r="CR13" s="921"/>
      <c r="CS13" s="921"/>
      <c r="CT13" s="921"/>
      <c r="CU13" s="921"/>
      <c r="CV13" s="921"/>
      <c r="CW13" s="921"/>
      <c r="CX13" s="921"/>
      <c r="CY13" s="921"/>
      <c r="CZ13" s="921"/>
      <c r="DA13" s="921"/>
      <c r="DB13" s="922"/>
    </row>
    <row r="14" spans="1:106" s="154" customFormat="1" ht="15.75" customHeight="1">
      <c r="A14" s="891"/>
      <c r="B14" s="892"/>
      <c r="C14" s="892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2"/>
      <c r="AW14" s="892"/>
      <c r="AX14" s="892"/>
      <c r="AY14" s="892"/>
      <c r="AZ14" s="892"/>
      <c r="BA14" s="892"/>
      <c r="BB14" s="892"/>
      <c r="BC14" s="892"/>
      <c r="BD14" s="892"/>
      <c r="BE14" s="892"/>
      <c r="BF14" s="892"/>
      <c r="BG14" s="892"/>
      <c r="BH14" s="892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3"/>
      <c r="BT14" s="924"/>
      <c r="BU14" s="136"/>
      <c r="BV14" s="137"/>
      <c r="BW14" s="137"/>
      <c r="BX14" s="846"/>
      <c r="BY14" s="846"/>
      <c r="BZ14" s="846"/>
      <c r="CA14" s="846"/>
      <c r="CB14" s="902"/>
      <c r="CC14" s="902"/>
      <c r="CD14" s="902"/>
      <c r="CE14" s="142"/>
      <c r="CF14" s="142"/>
      <c r="CG14" s="142"/>
      <c r="CH14" s="136"/>
      <c r="CI14" s="136"/>
      <c r="CJ14" s="136"/>
      <c r="CK14" s="161"/>
      <c r="CL14" s="160"/>
      <c r="CM14" s="137"/>
      <c r="CN14" s="137"/>
      <c r="CO14" s="846"/>
      <c r="CP14" s="846"/>
      <c r="CQ14" s="846"/>
      <c r="CR14" s="846"/>
      <c r="CS14" s="902"/>
      <c r="CT14" s="902"/>
      <c r="CU14" s="902"/>
      <c r="CV14" s="142"/>
      <c r="CW14" s="142"/>
      <c r="CX14" s="142"/>
      <c r="CY14" s="136"/>
      <c r="CZ14" s="136"/>
      <c r="DA14" s="136"/>
      <c r="DB14" s="161"/>
    </row>
    <row r="15" spans="1:106" s="154" customFormat="1" ht="9.75" customHeight="1" thickBot="1">
      <c r="A15" s="894"/>
      <c r="B15" s="895"/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95"/>
      <c r="AJ15" s="895"/>
      <c r="AK15" s="895"/>
      <c r="AL15" s="895"/>
      <c r="AM15" s="895"/>
      <c r="AN15" s="895"/>
      <c r="AO15" s="895"/>
      <c r="AP15" s="895"/>
      <c r="AQ15" s="895"/>
      <c r="AR15" s="895"/>
      <c r="AS15" s="895"/>
      <c r="AT15" s="895"/>
      <c r="AU15" s="895"/>
      <c r="AV15" s="895"/>
      <c r="AW15" s="895"/>
      <c r="AX15" s="895"/>
      <c r="AY15" s="895"/>
      <c r="AZ15" s="895"/>
      <c r="BA15" s="895"/>
      <c r="BB15" s="895"/>
      <c r="BC15" s="895"/>
      <c r="BD15" s="895"/>
      <c r="BE15" s="895"/>
      <c r="BF15" s="895"/>
      <c r="BG15" s="895"/>
      <c r="BH15" s="895"/>
      <c r="BI15" s="895"/>
      <c r="BJ15" s="895"/>
      <c r="BK15" s="895"/>
      <c r="BL15" s="895"/>
      <c r="BM15" s="895"/>
      <c r="BN15" s="895"/>
      <c r="BO15" s="895"/>
      <c r="BP15" s="895"/>
      <c r="BQ15" s="895"/>
      <c r="BR15" s="895"/>
      <c r="BS15" s="896"/>
      <c r="BT15" s="924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61"/>
      <c r="CL15" s="160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61"/>
    </row>
    <row r="16" spans="1:106" s="154" customFormat="1" ht="27" customHeight="1">
      <c r="A16" s="162"/>
      <c r="B16" s="928" t="s">
        <v>230</v>
      </c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8"/>
      <c r="AF16" s="928"/>
      <c r="AG16" s="928"/>
      <c r="AH16" s="928"/>
      <c r="AI16" s="928"/>
      <c r="AJ16" s="928"/>
      <c r="AK16" s="928"/>
      <c r="AL16" s="928"/>
      <c r="AM16" s="928"/>
      <c r="AN16" s="928"/>
      <c r="AO16" s="928"/>
      <c r="AP16" s="928"/>
      <c r="AQ16" s="928"/>
      <c r="AR16" s="928"/>
      <c r="AS16" s="928"/>
      <c r="AT16" s="928"/>
      <c r="AU16" s="928"/>
      <c r="AV16" s="928"/>
      <c r="AW16" s="928"/>
      <c r="AX16" s="928"/>
      <c r="AY16" s="928"/>
      <c r="AZ16" s="928"/>
      <c r="BA16" s="928"/>
      <c r="BB16" s="928"/>
      <c r="BC16" s="928"/>
      <c r="BD16" s="928"/>
      <c r="BE16" s="928"/>
      <c r="BF16" s="928"/>
      <c r="BG16" s="928"/>
      <c r="BH16" s="928"/>
      <c r="BI16" s="928"/>
      <c r="BJ16" s="928"/>
      <c r="BK16" s="928"/>
      <c r="BL16" s="928"/>
      <c r="BM16" s="928"/>
      <c r="BN16" s="928"/>
      <c r="BO16" s="928"/>
      <c r="BP16" s="928"/>
      <c r="BQ16" s="928"/>
      <c r="BR16" s="928"/>
      <c r="BS16" s="929"/>
      <c r="BT16" s="930">
        <v>4110</v>
      </c>
      <c r="BU16" s="461">
        <f>BU18+BU20+BU22</f>
        <v>6578997</v>
      </c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2"/>
      <c r="CL16" s="931">
        <f>CL18+CL20+CL22</f>
        <v>5247385</v>
      </c>
      <c r="CM16" s="931"/>
      <c r="CN16" s="931"/>
      <c r="CO16" s="931"/>
      <c r="CP16" s="931"/>
      <c r="CQ16" s="931"/>
      <c r="CR16" s="931"/>
      <c r="CS16" s="931"/>
      <c r="CT16" s="931"/>
      <c r="CU16" s="931"/>
      <c r="CV16" s="931"/>
      <c r="CW16" s="931"/>
      <c r="CX16" s="931"/>
      <c r="CY16" s="931"/>
      <c r="CZ16" s="931"/>
      <c r="DA16" s="931"/>
      <c r="DB16" s="932"/>
    </row>
    <row r="17" spans="1:106" s="154" customFormat="1" ht="19.5" customHeight="1">
      <c r="A17" s="145"/>
      <c r="B17" s="935" t="s">
        <v>231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  <c r="AM17" s="935"/>
      <c r="AN17" s="935"/>
      <c r="AO17" s="935"/>
      <c r="AP17" s="935"/>
      <c r="AQ17" s="935"/>
      <c r="AR17" s="935"/>
      <c r="AS17" s="935"/>
      <c r="AT17" s="935"/>
      <c r="AU17" s="935"/>
      <c r="AV17" s="935"/>
      <c r="AW17" s="935"/>
      <c r="AX17" s="935"/>
      <c r="AY17" s="935"/>
      <c r="AZ17" s="935"/>
      <c r="BA17" s="935"/>
      <c r="BB17" s="935"/>
      <c r="BC17" s="935"/>
      <c r="BD17" s="935"/>
      <c r="BE17" s="935"/>
      <c r="BF17" s="935"/>
      <c r="BG17" s="935"/>
      <c r="BH17" s="935"/>
      <c r="BI17" s="935"/>
      <c r="BJ17" s="935"/>
      <c r="BK17" s="935"/>
      <c r="BL17" s="935"/>
      <c r="BM17" s="935"/>
      <c r="BN17" s="935"/>
      <c r="BO17" s="935"/>
      <c r="BP17" s="935"/>
      <c r="BQ17" s="935"/>
      <c r="BR17" s="935"/>
      <c r="BS17" s="936"/>
      <c r="BT17" s="930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6"/>
      <c r="CL17" s="933"/>
      <c r="CM17" s="933"/>
      <c r="CN17" s="933"/>
      <c r="CO17" s="933"/>
      <c r="CP17" s="933"/>
      <c r="CQ17" s="933"/>
      <c r="CR17" s="933"/>
      <c r="CS17" s="933"/>
      <c r="CT17" s="933"/>
      <c r="CU17" s="933"/>
      <c r="CV17" s="933"/>
      <c r="CW17" s="933"/>
      <c r="CX17" s="933"/>
      <c r="CY17" s="933"/>
      <c r="CZ17" s="933"/>
      <c r="DA17" s="933"/>
      <c r="DB17" s="934"/>
    </row>
    <row r="18" spans="1:106" s="154" customFormat="1" ht="13.5" customHeight="1">
      <c r="A18" s="937" t="s">
        <v>191</v>
      </c>
      <c r="B18" s="938"/>
      <c r="C18" s="938"/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938"/>
      <c r="AL18" s="938"/>
      <c r="AM18" s="938"/>
      <c r="AN18" s="938"/>
      <c r="AO18" s="938"/>
      <c r="AP18" s="938"/>
      <c r="AQ18" s="938"/>
      <c r="AR18" s="938"/>
      <c r="AS18" s="938"/>
      <c r="AT18" s="938"/>
      <c r="AU18" s="938"/>
      <c r="AV18" s="938"/>
      <c r="AW18" s="938"/>
      <c r="AX18" s="938"/>
      <c r="AY18" s="938"/>
      <c r="AZ18" s="938"/>
      <c r="BA18" s="938"/>
      <c r="BB18" s="938"/>
      <c r="BC18" s="938"/>
      <c r="BD18" s="938"/>
      <c r="BE18" s="938"/>
      <c r="BF18" s="938"/>
      <c r="BG18" s="938"/>
      <c r="BH18" s="938"/>
      <c r="BI18" s="938"/>
      <c r="BJ18" s="938"/>
      <c r="BK18" s="938"/>
      <c r="BL18" s="938"/>
      <c r="BM18" s="938"/>
      <c r="BN18" s="938"/>
      <c r="BO18" s="938"/>
      <c r="BP18" s="938"/>
      <c r="BQ18" s="938"/>
      <c r="BR18" s="938"/>
      <c r="BS18" s="939"/>
      <c r="BT18" s="940">
        <v>4111</v>
      </c>
      <c r="BU18" s="447">
        <v>6341560</v>
      </c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918">
        <v>4948313</v>
      </c>
      <c r="CM18" s="919"/>
      <c r="CN18" s="919"/>
      <c r="CO18" s="919"/>
      <c r="CP18" s="919"/>
      <c r="CQ18" s="919"/>
      <c r="CR18" s="919"/>
      <c r="CS18" s="919"/>
      <c r="CT18" s="919"/>
      <c r="CU18" s="919"/>
      <c r="CV18" s="919"/>
      <c r="CW18" s="919"/>
      <c r="CX18" s="919"/>
      <c r="CY18" s="919"/>
      <c r="CZ18" s="919"/>
      <c r="DA18" s="919"/>
      <c r="DB18" s="927"/>
    </row>
    <row r="19" spans="1:106" s="154" customFormat="1" ht="13.5" customHeight="1">
      <c r="A19" s="145"/>
      <c r="B19" s="935" t="s">
        <v>232</v>
      </c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935"/>
      <c r="AM19" s="935"/>
      <c r="AN19" s="935"/>
      <c r="AO19" s="935"/>
      <c r="AP19" s="935"/>
      <c r="AQ19" s="935"/>
      <c r="AR19" s="935"/>
      <c r="AS19" s="935"/>
      <c r="AT19" s="935"/>
      <c r="AU19" s="935"/>
      <c r="AV19" s="935"/>
      <c r="AW19" s="935"/>
      <c r="AX19" s="935"/>
      <c r="AY19" s="935"/>
      <c r="AZ19" s="935"/>
      <c r="BA19" s="935"/>
      <c r="BB19" s="935"/>
      <c r="BC19" s="935"/>
      <c r="BD19" s="935"/>
      <c r="BE19" s="935"/>
      <c r="BF19" s="935"/>
      <c r="BG19" s="935"/>
      <c r="BH19" s="935"/>
      <c r="BI19" s="935"/>
      <c r="BJ19" s="935"/>
      <c r="BK19" s="935"/>
      <c r="BL19" s="935"/>
      <c r="BM19" s="935"/>
      <c r="BN19" s="935"/>
      <c r="BO19" s="935"/>
      <c r="BP19" s="935"/>
      <c r="BQ19" s="935"/>
      <c r="BR19" s="935"/>
      <c r="BS19" s="936"/>
      <c r="BT19" s="940"/>
      <c r="BU19" s="447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918"/>
      <c r="CM19" s="919"/>
      <c r="CN19" s="919"/>
      <c r="CO19" s="919"/>
      <c r="CP19" s="919"/>
      <c r="CQ19" s="919"/>
      <c r="CR19" s="919"/>
      <c r="CS19" s="919"/>
      <c r="CT19" s="919"/>
      <c r="CU19" s="919"/>
      <c r="CV19" s="919"/>
      <c r="CW19" s="919"/>
      <c r="CX19" s="919"/>
      <c r="CY19" s="919"/>
      <c r="CZ19" s="919"/>
      <c r="DA19" s="919"/>
      <c r="DB19" s="927"/>
    </row>
    <row r="20" spans="1:106" s="154" customFormat="1" ht="27" customHeight="1">
      <c r="A20" s="145"/>
      <c r="B20" s="925" t="s">
        <v>233</v>
      </c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5"/>
      <c r="U20" s="925"/>
      <c r="V20" s="925"/>
      <c r="W20" s="925"/>
      <c r="X20" s="925"/>
      <c r="Y20" s="925"/>
      <c r="Z20" s="925"/>
      <c r="AA20" s="925"/>
      <c r="AB20" s="925"/>
      <c r="AC20" s="925"/>
      <c r="AD20" s="925"/>
      <c r="AE20" s="925"/>
      <c r="AF20" s="925"/>
      <c r="AG20" s="925"/>
      <c r="AH20" s="925"/>
      <c r="AI20" s="925"/>
      <c r="AJ20" s="925"/>
      <c r="AK20" s="925"/>
      <c r="AL20" s="925"/>
      <c r="AM20" s="925"/>
      <c r="AN20" s="925"/>
      <c r="AO20" s="925"/>
      <c r="AP20" s="925"/>
      <c r="AQ20" s="925"/>
      <c r="AR20" s="925"/>
      <c r="AS20" s="925"/>
      <c r="AT20" s="925"/>
      <c r="AU20" s="925"/>
      <c r="AV20" s="925"/>
      <c r="AW20" s="925"/>
      <c r="AX20" s="925"/>
      <c r="AY20" s="925"/>
      <c r="AZ20" s="925"/>
      <c r="BA20" s="925"/>
      <c r="BB20" s="925"/>
      <c r="BC20" s="925"/>
      <c r="BD20" s="925"/>
      <c r="BE20" s="925"/>
      <c r="BF20" s="925"/>
      <c r="BG20" s="925"/>
      <c r="BH20" s="925"/>
      <c r="BI20" s="925"/>
      <c r="BJ20" s="925"/>
      <c r="BK20" s="925"/>
      <c r="BL20" s="925"/>
      <c r="BM20" s="925"/>
      <c r="BN20" s="925"/>
      <c r="BO20" s="925"/>
      <c r="BP20" s="925"/>
      <c r="BQ20" s="925"/>
      <c r="BR20" s="925"/>
      <c r="BS20" s="926"/>
      <c r="BT20" s="194">
        <v>4112</v>
      </c>
      <c r="BU20" s="447">
        <v>80084</v>
      </c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918">
        <v>64284</v>
      </c>
      <c r="CM20" s="919"/>
      <c r="CN20" s="919"/>
      <c r="CO20" s="919"/>
      <c r="CP20" s="919"/>
      <c r="CQ20" s="919"/>
      <c r="CR20" s="919"/>
      <c r="CS20" s="919"/>
      <c r="CT20" s="919"/>
      <c r="CU20" s="919"/>
      <c r="CV20" s="919"/>
      <c r="CW20" s="919"/>
      <c r="CX20" s="919"/>
      <c r="CY20" s="919"/>
      <c r="CZ20" s="919"/>
      <c r="DA20" s="919"/>
      <c r="DB20" s="927"/>
    </row>
    <row r="21" spans="1:106" s="154" customFormat="1" ht="12.75" customHeight="1">
      <c r="A21" s="145"/>
      <c r="B21" s="925" t="s">
        <v>234</v>
      </c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  <c r="BB21" s="925"/>
      <c r="BC21" s="925"/>
      <c r="BD21" s="925"/>
      <c r="BE21" s="925"/>
      <c r="BF21" s="925"/>
      <c r="BG21" s="925"/>
      <c r="BH21" s="925"/>
      <c r="BI21" s="925"/>
      <c r="BJ21" s="925"/>
      <c r="BK21" s="925"/>
      <c r="BL21" s="925"/>
      <c r="BM21" s="925"/>
      <c r="BN21" s="925"/>
      <c r="BO21" s="925"/>
      <c r="BP21" s="925"/>
      <c r="BQ21" s="925"/>
      <c r="BR21" s="925"/>
      <c r="BS21" s="926"/>
      <c r="BT21" s="194">
        <v>4113</v>
      </c>
      <c r="BU21" s="447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918">
        <v>0</v>
      </c>
      <c r="CM21" s="919"/>
      <c r="CN21" s="919"/>
      <c r="CO21" s="919"/>
      <c r="CP21" s="919"/>
      <c r="CQ21" s="919"/>
      <c r="CR21" s="919"/>
      <c r="CS21" s="919"/>
      <c r="CT21" s="919"/>
      <c r="CU21" s="919"/>
      <c r="CV21" s="919"/>
      <c r="CW21" s="919"/>
      <c r="CX21" s="919"/>
      <c r="CY21" s="919"/>
      <c r="CZ21" s="919"/>
      <c r="DA21" s="919"/>
      <c r="DB21" s="927"/>
    </row>
    <row r="22" spans="1:106" s="154" customFormat="1" ht="13.5" customHeight="1">
      <c r="A22" s="152"/>
      <c r="B22" s="903" t="s">
        <v>235</v>
      </c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3"/>
      <c r="Y22" s="903"/>
      <c r="Z22" s="903"/>
      <c r="AA22" s="903"/>
      <c r="AB22" s="903"/>
      <c r="AC22" s="903"/>
      <c r="AD22" s="903"/>
      <c r="AE22" s="903"/>
      <c r="AF22" s="903"/>
      <c r="AG22" s="903"/>
      <c r="AH22" s="903"/>
      <c r="AI22" s="903"/>
      <c r="AJ22" s="903"/>
      <c r="AK22" s="903"/>
      <c r="AL22" s="903"/>
      <c r="AM22" s="903"/>
      <c r="AN22" s="903"/>
      <c r="AO22" s="903"/>
      <c r="AP22" s="903"/>
      <c r="AQ22" s="903"/>
      <c r="AR22" s="903"/>
      <c r="AS22" s="903"/>
      <c r="AT22" s="903"/>
      <c r="AU22" s="903"/>
      <c r="AV22" s="903"/>
      <c r="AW22" s="903"/>
      <c r="AX22" s="903"/>
      <c r="AY22" s="903"/>
      <c r="AZ22" s="903"/>
      <c r="BA22" s="903"/>
      <c r="BB22" s="903"/>
      <c r="BC22" s="903"/>
      <c r="BD22" s="903"/>
      <c r="BE22" s="903"/>
      <c r="BF22" s="903"/>
      <c r="BG22" s="903"/>
      <c r="BH22" s="903"/>
      <c r="BI22" s="903"/>
      <c r="BJ22" s="903"/>
      <c r="BK22" s="903"/>
      <c r="BL22" s="903"/>
      <c r="BM22" s="903"/>
      <c r="BN22" s="903"/>
      <c r="BO22" s="903"/>
      <c r="BP22" s="903"/>
      <c r="BQ22" s="903"/>
      <c r="BR22" s="903"/>
      <c r="BS22" s="904"/>
      <c r="BT22" s="195">
        <v>4119</v>
      </c>
      <c r="BU22" s="447">
        <v>157353</v>
      </c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918">
        <v>234788</v>
      </c>
      <c r="CM22" s="919"/>
      <c r="CN22" s="919"/>
      <c r="CO22" s="919"/>
      <c r="CP22" s="919"/>
      <c r="CQ22" s="919"/>
      <c r="CR22" s="919"/>
      <c r="CS22" s="919"/>
      <c r="CT22" s="919"/>
      <c r="CU22" s="919"/>
      <c r="CV22" s="919"/>
      <c r="CW22" s="919"/>
      <c r="CX22" s="919"/>
      <c r="CY22" s="919"/>
      <c r="CZ22" s="919"/>
      <c r="DA22" s="919"/>
      <c r="DB22" s="927"/>
    </row>
    <row r="23" spans="1:106" s="154" customFormat="1" ht="13.5" customHeight="1">
      <c r="A23" s="152"/>
      <c r="B23" s="903" t="s">
        <v>236</v>
      </c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  <c r="Z23" s="903"/>
      <c r="AA23" s="903"/>
      <c r="AB23" s="903"/>
      <c r="AC23" s="903"/>
      <c r="AD23" s="903"/>
      <c r="AE23" s="903"/>
      <c r="AF23" s="903"/>
      <c r="AG23" s="903"/>
      <c r="AH23" s="903"/>
      <c r="AI23" s="903"/>
      <c r="AJ23" s="903"/>
      <c r="AK23" s="903"/>
      <c r="AL23" s="903"/>
      <c r="AM23" s="903"/>
      <c r="AN23" s="903"/>
      <c r="AO23" s="903"/>
      <c r="AP23" s="903"/>
      <c r="AQ23" s="903"/>
      <c r="AR23" s="903"/>
      <c r="AS23" s="903"/>
      <c r="AT23" s="903"/>
      <c r="AU23" s="903"/>
      <c r="AV23" s="903"/>
      <c r="AW23" s="903"/>
      <c r="AX23" s="903"/>
      <c r="AY23" s="903"/>
      <c r="AZ23" s="903"/>
      <c r="BA23" s="903"/>
      <c r="BB23" s="903"/>
      <c r="BC23" s="903"/>
      <c r="BD23" s="903"/>
      <c r="BE23" s="903"/>
      <c r="BF23" s="903"/>
      <c r="BG23" s="903"/>
      <c r="BH23" s="903"/>
      <c r="BI23" s="903"/>
      <c r="BJ23" s="903"/>
      <c r="BK23" s="903"/>
      <c r="BL23" s="903"/>
      <c r="BM23" s="903"/>
      <c r="BN23" s="903"/>
      <c r="BO23" s="903"/>
      <c r="BP23" s="903"/>
      <c r="BQ23" s="903"/>
      <c r="BR23" s="903"/>
      <c r="BS23" s="904"/>
      <c r="BT23" s="195">
        <v>4120</v>
      </c>
      <c r="BU23" s="941" t="s">
        <v>79</v>
      </c>
      <c r="BV23" s="941"/>
      <c r="BW23" s="942">
        <f>BW24+BW26+BW30</f>
        <v>5150853</v>
      </c>
      <c r="BX23" s="942"/>
      <c r="BY23" s="942"/>
      <c r="BZ23" s="942"/>
      <c r="CA23" s="942"/>
      <c r="CB23" s="942"/>
      <c r="CC23" s="942"/>
      <c r="CD23" s="942"/>
      <c r="CE23" s="942"/>
      <c r="CF23" s="942"/>
      <c r="CG23" s="942"/>
      <c r="CH23" s="942"/>
      <c r="CI23" s="942"/>
      <c r="CJ23" s="943" t="s">
        <v>80</v>
      </c>
      <c r="CK23" s="944"/>
      <c r="CL23" s="941" t="s">
        <v>79</v>
      </c>
      <c r="CM23" s="941"/>
      <c r="CN23" s="945">
        <f>CN24+CN26+CN30</f>
        <v>5163316</v>
      </c>
      <c r="CO23" s="945"/>
      <c r="CP23" s="945"/>
      <c r="CQ23" s="945"/>
      <c r="CR23" s="945"/>
      <c r="CS23" s="945"/>
      <c r="CT23" s="945"/>
      <c r="CU23" s="945"/>
      <c r="CV23" s="945"/>
      <c r="CW23" s="945"/>
      <c r="CX23" s="945"/>
      <c r="CY23" s="945"/>
      <c r="CZ23" s="945"/>
      <c r="DA23" s="943" t="s">
        <v>80</v>
      </c>
      <c r="DB23" s="946"/>
    </row>
    <row r="24" spans="1:106" s="154" customFormat="1" ht="13.5" customHeight="1">
      <c r="A24" s="163"/>
      <c r="B24" s="950" t="s">
        <v>191</v>
      </c>
      <c r="C24" s="950"/>
      <c r="D24" s="950"/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  <c r="W24" s="950"/>
      <c r="X24" s="950"/>
      <c r="Y24" s="950"/>
      <c r="Z24" s="950"/>
      <c r="AA24" s="950"/>
      <c r="AB24" s="950"/>
      <c r="AC24" s="950"/>
      <c r="AD24" s="950"/>
      <c r="AE24" s="950"/>
      <c r="AF24" s="950"/>
      <c r="AG24" s="950"/>
      <c r="AH24" s="950"/>
      <c r="AI24" s="950"/>
      <c r="AJ24" s="950"/>
      <c r="AK24" s="950"/>
      <c r="AL24" s="950"/>
      <c r="AM24" s="950"/>
      <c r="AN24" s="950"/>
      <c r="AO24" s="950"/>
      <c r="AP24" s="950"/>
      <c r="AQ24" s="950"/>
      <c r="AR24" s="950"/>
      <c r="AS24" s="950"/>
      <c r="AT24" s="950"/>
      <c r="AU24" s="950"/>
      <c r="AV24" s="950"/>
      <c r="AW24" s="950"/>
      <c r="AX24" s="950"/>
      <c r="AY24" s="950"/>
      <c r="AZ24" s="950"/>
      <c r="BA24" s="950"/>
      <c r="BB24" s="950"/>
      <c r="BC24" s="950"/>
      <c r="BD24" s="950"/>
      <c r="BE24" s="950"/>
      <c r="BF24" s="950"/>
      <c r="BG24" s="950"/>
      <c r="BH24" s="950"/>
      <c r="BI24" s="950"/>
      <c r="BJ24" s="950"/>
      <c r="BK24" s="950"/>
      <c r="BL24" s="950"/>
      <c r="BM24" s="950"/>
      <c r="BN24" s="950"/>
      <c r="BO24" s="950"/>
      <c r="BP24" s="950"/>
      <c r="BQ24" s="950"/>
      <c r="BR24" s="950"/>
      <c r="BS24" s="951"/>
      <c r="BT24" s="952">
        <v>4121</v>
      </c>
      <c r="BU24" s="941" t="s">
        <v>79</v>
      </c>
      <c r="BV24" s="941"/>
      <c r="BW24" s="942">
        <v>3117256</v>
      </c>
      <c r="BX24" s="942"/>
      <c r="BY24" s="942"/>
      <c r="BZ24" s="942"/>
      <c r="CA24" s="942"/>
      <c r="CB24" s="942"/>
      <c r="CC24" s="942"/>
      <c r="CD24" s="942"/>
      <c r="CE24" s="942"/>
      <c r="CF24" s="942"/>
      <c r="CG24" s="942"/>
      <c r="CH24" s="942"/>
      <c r="CI24" s="942"/>
      <c r="CJ24" s="943" t="s">
        <v>80</v>
      </c>
      <c r="CK24" s="944"/>
      <c r="CL24" s="941" t="s">
        <v>79</v>
      </c>
      <c r="CM24" s="941"/>
      <c r="CN24" s="945">
        <v>3204337</v>
      </c>
      <c r="CO24" s="945"/>
      <c r="CP24" s="945"/>
      <c r="CQ24" s="945"/>
      <c r="CR24" s="945"/>
      <c r="CS24" s="945"/>
      <c r="CT24" s="945"/>
      <c r="CU24" s="945"/>
      <c r="CV24" s="945"/>
      <c r="CW24" s="945"/>
      <c r="CX24" s="945"/>
      <c r="CY24" s="945"/>
      <c r="CZ24" s="945"/>
      <c r="DA24" s="943" t="s">
        <v>80</v>
      </c>
      <c r="DB24" s="946"/>
    </row>
    <row r="25" spans="1:106" s="154" customFormat="1" ht="13.5" customHeight="1">
      <c r="A25" s="145"/>
      <c r="B25" s="948" t="s">
        <v>237</v>
      </c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  <c r="W25" s="948"/>
      <c r="X25" s="948"/>
      <c r="Y25" s="948"/>
      <c r="Z25" s="948"/>
      <c r="AA25" s="948"/>
      <c r="AB25" s="948"/>
      <c r="AC25" s="948"/>
      <c r="AD25" s="948"/>
      <c r="AE25" s="948"/>
      <c r="AF25" s="948"/>
      <c r="AG25" s="948"/>
      <c r="AH25" s="948"/>
      <c r="AI25" s="948"/>
      <c r="AJ25" s="948"/>
      <c r="AK25" s="948"/>
      <c r="AL25" s="948"/>
      <c r="AM25" s="948"/>
      <c r="AN25" s="948"/>
      <c r="AO25" s="948"/>
      <c r="AP25" s="948"/>
      <c r="AQ25" s="948"/>
      <c r="AR25" s="948"/>
      <c r="AS25" s="948"/>
      <c r="AT25" s="948"/>
      <c r="AU25" s="948"/>
      <c r="AV25" s="948"/>
      <c r="AW25" s="948"/>
      <c r="AX25" s="948"/>
      <c r="AY25" s="948"/>
      <c r="AZ25" s="948"/>
      <c r="BA25" s="948"/>
      <c r="BB25" s="948"/>
      <c r="BC25" s="948"/>
      <c r="BD25" s="948"/>
      <c r="BE25" s="948"/>
      <c r="BF25" s="948"/>
      <c r="BG25" s="948"/>
      <c r="BH25" s="948"/>
      <c r="BI25" s="948"/>
      <c r="BJ25" s="948"/>
      <c r="BK25" s="948"/>
      <c r="BL25" s="948"/>
      <c r="BM25" s="948"/>
      <c r="BN25" s="948"/>
      <c r="BO25" s="948"/>
      <c r="BP25" s="948"/>
      <c r="BQ25" s="948"/>
      <c r="BR25" s="948"/>
      <c r="BS25" s="949"/>
      <c r="BT25" s="952"/>
      <c r="BU25" s="907"/>
      <c r="BV25" s="907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908"/>
      <c r="CK25" s="909"/>
      <c r="CL25" s="907"/>
      <c r="CM25" s="907"/>
      <c r="CN25" s="933"/>
      <c r="CO25" s="933"/>
      <c r="CP25" s="933"/>
      <c r="CQ25" s="933"/>
      <c r="CR25" s="933"/>
      <c r="CS25" s="933"/>
      <c r="CT25" s="933"/>
      <c r="CU25" s="933"/>
      <c r="CV25" s="933"/>
      <c r="CW25" s="933"/>
      <c r="CX25" s="933"/>
      <c r="CY25" s="933"/>
      <c r="CZ25" s="933"/>
      <c r="DA25" s="908"/>
      <c r="DB25" s="947"/>
    </row>
    <row r="26" spans="1:106" s="154" customFormat="1" ht="13.5" customHeight="1">
      <c r="A26" s="152"/>
      <c r="B26" s="905" t="s">
        <v>238</v>
      </c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05"/>
      <c r="BP26" s="905"/>
      <c r="BQ26" s="905"/>
      <c r="BR26" s="905"/>
      <c r="BS26" s="906"/>
      <c r="BT26" s="195">
        <v>4122</v>
      </c>
      <c r="BU26" s="907" t="s">
        <v>79</v>
      </c>
      <c r="BV26" s="907"/>
      <c r="BW26" s="485">
        <v>585234</v>
      </c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908" t="s">
        <v>80</v>
      </c>
      <c r="CK26" s="909"/>
      <c r="CL26" s="907" t="s">
        <v>79</v>
      </c>
      <c r="CM26" s="907"/>
      <c r="CN26" s="933">
        <v>550327</v>
      </c>
      <c r="CO26" s="933"/>
      <c r="CP26" s="933"/>
      <c r="CQ26" s="933"/>
      <c r="CR26" s="933"/>
      <c r="CS26" s="933"/>
      <c r="CT26" s="933"/>
      <c r="CU26" s="933"/>
      <c r="CV26" s="933"/>
      <c r="CW26" s="933"/>
      <c r="CX26" s="933"/>
      <c r="CY26" s="933"/>
      <c r="CZ26" s="933"/>
      <c r="DA26" s="908" t="s">
        <v>80</v>
      </c>
      <c r="DB26" s="947"/>
    </row>
    <row r="27" spans="1:106" s="154" customFormat="1" ht="13.5" customHeight="1">
      <c r="A27" s="152"/>
      <c r="B27" s="905" t="s">
        <v>239</v>
      </c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05"/>
      <c r="AF27" s="905"/>
      <c r="AG27" s="905"/>
      <c r="AH27" s="905"/>
      <c r="AI27" s="905"/>
      <c r="AJ27" s="905"/>
      <c r="AK27" s="905"/>
      <c r="AL27" s="905"/>
      <c r="AM27" s="905"/>
      <c r="AN27" s="905"/>
      <c r="AO27" s="905"/>
      <c r="AP27" s="905"/>
      <c r="AQ27" s="905"/>
      <c r="AR27" s="905"/>
      <c r="AS27" s="905"/>
      <c r="AT27" s="905"/>
      <c r="AU27" s="905"/>
      <c r="AV27" s="905"/>
      <c r="AW27" s="905"/>
      <c r="AX27" s="905"/>
      <c r="AY27" s="905"/>
      <c r="AZ27" s="905"/>
      <c r="BA27" s="905"/>
      <c r="BB27" s="905"/>
      <c r="BC27" s="905"/>
      <c r="BD27" s="905"/>
      <c r="BE27" s="905"/>
      <c r="BF27" s="905"/>
      <c r="BG27" s="905"/>
      <c r="BH27" s="905"/>
      <c r="BI27" s="905"/>
      <c r="BJ27" s="905"/>
      <c r="BK27" s="905"/>
      <c r="BL27" s="905"/>
      <c r="BM27" s="905"/>
      <c r="BN27" s="905"/>
      <c r="BO27" s="905"/>
      <c r="BP27" s="905"/>
      <c r="BQ27" s="905"/>
      <c r="BR27" s="905"/>
      <c r="BS27" s="906"/>
      <c r="BT27" s="195">
        <v>4123</v>
      </c>
      <c r="BU27" s="907" t="s">
        <v>79</v>
      </c>
      <c r="BV27" s="907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908" t="s">
        <v>80</v>
      </c>
      <c r="CK27" s="909"/>
      <c r="CL27" s="907" t="s">
        <v>79</v>
      </c>
      <c r="CM27" s="907"/>
      <c r="CN27" s="933">
        <v>0</v>
      </c>
      <c r="CO27" s="933"/>
      <c r="CP27" s="933"/>
      <c r="CQ27" s="933"/>
      <c r="CR27" s="933"/>
      <c r="CS27" s="933"/>
      <c r="CT27" s="933"/>
      <c r="CU27" s="933"/>
      <c r="CV27" s="933"/>
      <c r="CW27" s="933"/>
      <c r="CX27" s="933"/>
      <c r="CY27" s="933"/>
      <c r="CZ27" s="933"/>
      <c r="DA27" s="908" t="s">
        <v>80</v>
      </c>
      <c r="DB27" s="947"/>
    </row>
    <row r="28" spans="1:106" s="154" customFormat="1" ht="13.5" customHeight="1">
      <c r="A28" s="152"/>
      <c r="B28" s="905" t="s">
        <v>240</v>
      </c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/>
      <c r="S28" s="905"/>
      <c r="T28" s="905"/>
      <c r="U28" s="905"/>
      <c r="V28" s="905"/>
      <c r="W28" s="905"/>
      <c r="X28" s="905"/>
      <c r="Y28" s="905"/>
      <c r="Z28" s="905"/>
      <c r="AA28" s="905"/>
      <c r="AB28" s="905"/>
      <c r="AC28" s="905"/>
      <c r="AD28" s="905"/>
      <c r="AE28" s="905"/>
      <c r="AF28" s="905"/>
      <c r="AG28" s="905"/>
      <c r="AH28" s="905"/>
      <c r="AI28" s="905"/>
      <c r="AJ28" s="905"/>
      <c r="AK28" s="905"/>
      <c r="AL28" s="905"/>
      <c r="AM28" s="905"/>
      <c r="AN28" s="905"/>
      <c r="AO28" s="905"/>
      <c r="AP28" s="905"/>
      <c r="AQ28" s="905"/>
      <c r="AR28" s="905"/>
      <c r="AS28" s="905"/>
      <c r="AT28" s="905"/>
      <c r="AU28" s="905"/>
      <c r="AV28" s="905"/>
      <c r="AW28" s="905"/>
      <c r="AX28" s="905"/>
      <c r="AY28" s="905"/>
      <c r="AZ28" s="905"/>
      <c r="BA28" s="905"/>
      <c r="BB28" s="905"/>
      <c r="BC28" s="905"/>
      <c r="BD28" s="905"/>
      <c r="BE28" s="905"/>
      <c r="BF28" s="905"/>
      <c r="BG28" s="905"/>
      <c r="BH28" s="905"/>
      <c r="BI28" s="905"/>
      <c r="BJ28" s="905"/>
      <c r="BK28" s="905"/>
      <c r="BL28" s="905"/>
      <c r="BM28" s="905"/>
      <c r="BN28" s="905"/>
      <c r="BO28" s="905"/>
      <c r="BP28" s="905"/>
      <c r="BQ28" s="905"/>
      <c r="BR28" s="905"/>
      <c r="BS28" s="906"/>
      <c r="BT28" s="195">
        <v>4124</v>
      </c>
      <c r="BU28" s="907" t="s">
        <v>79</v>
      </c>
      <c r="BV28" s="907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908" t="s">
        <v>80</v>
      </c>
      <c r="CK28" s="909"/>
      <c r="CL28" s="907" t="s">
        <v>79</v>
      </c>
      <c r="CM28" s="907"/>
      <c r="CN28" s="933">
        <v>0</v>
      </c>
      <c r="CO28" s="933"/>
      <c r="CP28" s="933"/>
      <c r="CQ28" s="933"/>
      <c r="CR28" s="933"/>
      <c r="CS28" s="933"/>
      <c r="CT28" s="933"/>
      <c r="CU28" s="933"/>
      <c r="CV28" s="933"/>
      <c r="CW28" s="933"/>
      <c r="CX28" s="933"/>
      <c r="CY28" s="933"/>
      <c r="CZ28" s="933"/>
      <c r="DA28" s="908" t="s">
        <v>80</v>
      </c>
      <c r="DB28" s="947"/>
    </row>
    <row r="29" spans="1:106" s="154" customFormat="1" ht="13.5" customHeight="1">
      <c r="A29" s="152"/>
      <c r="B29" s="905" t="s">
        <v>241</v>
      </c>
      <c r="C29" s="905"/>
      <c r="D29" s="905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5"/>
      <c r="AI29" s="905"/>
      <c r="AJ29" s="905"/>
      <c r="AK29" s="905"/>
      <c r="AL29" s="905"/>
      <c r="AM29" s="905"/>
      <c r="AN29" s="905"/>
      <c r="AO29" s="905"/>
      <c r="AP29" s="905"/>
      <c r="AQ29" s="905"/>
      <c r="AR29" s="905"/>
      <c r="AS29" s="905"/>
      <c r="AT29" s="905"/>
      <c r="AU29" s="905"/>
      <c r="AV29" s="905"/>
      <c r="AW29" s="905"/>
      <c r="AX29" s="905"/>
      <c r="AY29" s="905"/>
      <c r="AZ29" s="905"/>
      <c r="BA29" s="905"/>
      <c r="BB29" s="905"/>
      <c r="BC29" s="905"/>
      <c r="BD29" s="905"/>
      <c r="BE29" s="905"/>
      <c r="BF29" s="905"/>
      <c r="BG29" s="905"/>
      <c r="BH29" s="905"/>
      <c r="BI29" s="905"/>
      <c r="BJ29" s="905"/>
      <c r="BK29" s="905"/>
      <c r="BL29" s="905"/>
      <c r="BM29" s="905"/>
      <c r="BN29" s="905"/>
      <c r="BO29" s="905"/>
      <c r="BP29" s="905"/>
      <c r="BQ29" s="905"/>
      <c r="BR29" s="905"/>
      <c r="BS29" s="906"/>
      <c r="BT29" s="195">
        <v>4128</v>
      </c>
      <c r="BU29" s="953" t="s">
        <v>79</v>
      </c>
      <c r="BV29" s="95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3"/>
      <c r="CH29" s="403"/>
      <c r="CI29" s="403"/>
      <c r="CJ29" s="954" t="s">
        <v>80</v>
      </c>
      <c r="CK29" s="955"/>
      <c r="CL29" s="907"/>
      <c r="CM29" s="907"/>
      <c r="CN29" s="933">
        <v>0</v>
      </c>
      <c r="CO29" s="933"/>
      <c r="CP29" s="933"/>
      <c r="CQ29" s="933"/>
      <c r="CR29" s="933"/>
      <c r="CS29" s="933"/>
      <c r="CT29" s="933"/>
      <c r="CU29" s="933"/>
      <c r="CV29" s="933"/>
      <c r="CW29" s="933"/>
      <c r="CX29" s="933"/>
      <c r="CY29" s="933"/>
      <c r="CZ29" s="933"/>
      <c r="DA29" s="908"/>
      <c r="DB29" s="947"/>
    </row>
    <row r="30" spans="1:106" s="154" customFormat="1" ht="13.5" customHeight="1">
      <c r="A30" s="152"/>
      <c r="B30" s="905" t="s">
        <v>242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5"/>
      <c r="AL30" s="905"/>
      <c r="AM30" s="905"/>
      <c r="AN30" s="905"/>
      <c r="AO30" s="905"/>
      <c r="AP30" s="905"/>
      <c r="AQ30" s="905"/>
      <c r="AR30" s="905"/>
      <c r="AS30" s="905"/>
      <c r="AT30" s="905"/>
      <c r="AU30" s="905"/>
      <c r="AV30" s="905"/>
      <c r="AW30" s="905"/>
      <c r="AX30" s="905"/>
      <c r="AY30" s="905"/>
      <c r="AZ30" s="905"/>
      <c r="BA30" s="905"/>
      <c r="BB30" s="905"/>
      <c r="BC30" s="905"/>
      <c r="BD30" s="905"/>
      <c r="BE30" s="905"/>
      <c r="BF30" s="905"/>
      <c r="BG30" s="905"/>
      <c r="BH30" s="905"/>
      <c r="BI30" s="905"/>
      <c r="BJ30" s="905"/>
      <c r="BK30" s="905"/>
      <c r="BL30" s="905"/>
      <c r="BM30" s="905"/>
      <c r="BN30" s="905"/>
      <c r="BO30" s="905"/>
      <c r="BP30" s="905"/>
      <c r="BQ30" s="905"/>
      <c r="BR30" s="905"/>
      <c r="BS30" s="906"/>
      <c r="BT30" s="195">
        <v>4129</v>
      </c>
      <c r="BU30" s="907" t="s">
        <v>79</v>
      </c>
      <c r="BV30" s="907"/>
      <c r="BW30" s="485">
        <v>1448363</v>
      </c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908" t="s">
        <v>80</v>
      </c>
      <c r="CK30" s="909"/>
      <c r="CL30" s="907" t="s">
        <v>79</v>
      </c>
      <c r="CM30" s="907"/>
      <c r="CN30" s="933">
        <f>1233848+174804</f>
        <v>1408652</v>
      </c>
      <c r="CO30" s="933"/>
      <c r="CP30" s="933"/>
      <c r="CQ30" s="933"/>
      <c r="CR30" s="933"/>
      <c r="CS30" s="933"/>
      <c r="CT30" s="933"/>
      <c r="CU30" s="933"/>
      <c r="CV30" s="933"/>
      <c r="CW30" s="933"/>
      <c r="CX30" s="933"/>
      <c r="CY30" s="933"/>
      <c r="CZ30" s="933"/>
      <c r="DA30" s="908" t="s">
        <v>80</v>
      </c>
      <c r="DB30" s="947"/>
    </row>
    <row r="31" spans="1:106" s="154" customFormat="1" ht="13.5" customHeight="1">
      <c r="A31" s="152"/>
      <c r="B31" s="910" t="s">
        <v>243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910"/>
      <c r="AG31" s="910"/>
      <c r="AH31" s="910"/>
      <c r="AI31" s="910"/>
      <c r="AJ31" s="910"/>
      <c r="AK31" s="910"/>
      <c r="AL31" s="910"/>
      <c r="AM31" s="910"/>
      <c r="AN31" s="910"/>
      <c r="AO31" s="910"/>
      <c r="AP31" s="910"/>
      <c r="AQ31" s="910"/>
      <c r="AR31" s="910"/>
      <c r="AS31" s="910"/>
      <c r="AT31" s="910"/>
      <c r="AU31" s="910"/>
      <c r="AV31" s="910"/>
      <c r="AW31" s="910"/>
      <c r="AX31" s="910"/>
      <c r="AY31" s="910"/>
      <c r="AZ31" s="910"/>
      <c r="BA31" s="910"/>
      <c r="BB31" s="910"/>
      <c r="BC31" s="910"/>
      <c r="BD31" s="910"/>
      <c r="BE31" s="910"/>
      <c r="BF31" s="910"/>
      <c r="BG31" s="910"/>
      <c r="BH31" s="910"/>
      <c r="BI31" s="910"/>
      <c r="BJ31" s="910"/>
      <c r="BK31" s="910"/>
      <c r="BL31" s="910"/>
      <c r="BM31" s="910"/>
      <c r="BN31" s="910"/>
      <c r="BO31" s="910"/>
      <c r="BP31" s="910"/>
      <c r="BQ31" s="910"/>
      <c r="BR31" s="910"/>
      <c r="BS31" s="911"/>
      <c r="BT31" s="195">
        <v>4100</v>
      </c>
      <c r="BU31" s="912">
        <f>BU16-BW23</f>
        <v>1428144</v>
      </c>
      <c r="BV31" s="913"/>
      <c r="BW31" s="913"/>
      <c r="BX31" s="913"/>
      <c r="BY31" s="913"/>
      <c r="BZ31" s="913"/>
      <c r="CA31" s="913"/>
      <c r="CB31" s="913"/>
      <c r="CC31" s="913"/>
      <c r="CD31" s="913"/>
      <c r="CE31" s="913"/>
      <c r="CF31" s="913"/>
      <c r="CG31" s="913"/>
      <c r="CH31" s="913"/>
      <c r="CI31" s="913"/>
      <c r="CJ31" s="913"/>
      <c r="CK31" s="914"/>
      <c r="CL31" s="907"/>
      <c r="CM31" s="907"/>
      <c r="CN31" s="933">
        <f>CL16-CN23</f>
        <v>84069</v>
      </c>
      <c r="CO31" s="933"/>
      <c r="CP31" s="933"/>
      <c r="CQ31" s="933"/>
      <c r="CR31" s="933"/>
      <c r="CS31" s="933"/>
      <c r="CT31" s="933"/>
      <c r="CU31" s="933"/>
      <c r="CV31" s="933"/>
      <c r="CW31" s="933"/>
      <c r="CX31" s="933"/>
      <c r="CY31" s="933"/>
      <c r="CZ31" s="933"/>
      <c r="DA31" s="908"/>
      <c r="DB31" s="947"/>
    </row>
    <row r="32" spans="1:106" s="154" customFormat="1" ht="24.75" customHeight="1">
      <c r="A32" s="162"/>
      <c r="B32" s="928" t="s">
        <v>244</v>
      </c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  <c r="AM32" s="928"/>
      <c r="AN32" s="928"/>
      <c r="AO32" s="928"/>
      <c r="AP32" s="928"/>
      <c r="AQ32" s="928"/>
      <c r="AR32" s="928"/>
      <c r="AS32" s="928"/>
      <c r="AT32" s="928"/>
      <c r="AU32" s="928"/>
      <c r="AV32" s="928"/>
      <c r="AW32" s="928"/>
      <c r="AX32" s="928"/>
      <c r="AY32" s="928"/>
      <c r="AZ32" s="928"/>
      <c r="BA32" s="928"/>
      <c r="BB32" s="928"/>
      <c r="BC32" s="928"/>
      <c r="BD32" s="928"/>
      <c r="BE32" s="928"/>
      <c r="BF32" s="928"/>
      <c r="BG32" s="928"/>
      <c r="BH32" s="928"/>
      <c r="BI32" s="928"/>
      <c r="BJ32" s="928"/>
      <c r="BK32" s="928"/>
      <c r="BL32" s="928"/>
      <c r="BM32" s="928"/>
      <c r="BN32" s="928"/>
      <c r="BO32" s="928"/>
      <c r="BP32" s="928"/>
      <c r="BQ32" s="928"/>
      <c r="BR32" s="928"/>
      <c r="BS32" s="929"/>
      <c r="BT32" s="930">
        <v>4210</v>
      </c>
      <c r="BU32" s="956">
        <v>0</v>
      </c>
      <c r="BV32" s="956"/>
      <c r="BW32" s="956"/>
      <c r="BX32" s="956"/>
      <c r="BY32" s="956"/>
      <c r="BZ32" s="956"/>
      <c r="CA32" s="956"/>
      <c r="CB32" s="956"/>
      <c r="CC32" s="956"/>
      <c r="CD32" s="956"/>
      <c r="CE32" s="956"/>
      <c r="CF32" s="956"/>
      <c r="CG32" s="956"/>
      <c r="CH32" s="956"/>
      <c r="CI32" s="956"/>
      <c r="CJ32" s="956"/>
      <c r="CK32" s="957"/>
      <c r="CL32" s="956">
        <f>CL38+CL39+CL36+CL37</f>
        <v>2681</v>
      </c>
      <c r="CM32" s="956"/>
      <c r="CN32" s="956"/>
      <c r="CO32" s="956"/>
      <c r="CP32" s="956"/>
      <c r="CQ32" s="956"/>
      <c r="CR32" s="956"/>
      <c r="CS32" s="956"/>
      <c r="CT32" s="956"/>
      <c r="CU32" s="956"/>
      <c r="CV32" s="956"/>
      <c r="CW32" s="956"/>
      <c r="CX32" s="956"/>
      <c r="CY32" s="956"/>
      <c r="CZ32" s="956"/>
      <c r="DA32" s="956"/>
      <c r="DB32" s="959"/>
    </row>
    <row r="33" spans="1:106" s="154" customFormat="1" ht="13.5" customHeight="1">
      <c r="A33" s="145"/>
      <c r="B33" s="935" t="s">
        <v>231</v>
      </c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35"/>
      <c r="Q33" s="935"/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5"/>
      <c r="AG33" s="935"/>
      <c r="AH33" s="935"/>
      <c r="AI33" s="935"/>
      <c r="AJ33" s="935"/>
      <c r="AK33" s="935"/>
      <c r="AL33" s="935"/>
      <c r="AM33" s="935"/>
      <c r="AN33" s="935"/>
      <c r="AO33" s="935"/>
      <c r="AP33" s="935"/>
      <c r="AQ33" s="935"/>
      <c r="AR33" s="935"/>
      <c r="AS33" s="935"/>
      <c r="AT33" s="935"/>
      <c r="AU33" s="935"/>
      <c r="AV33" s="935"/>
      <c r="AW33" s="935"/>
      <c r="AX33" s="935"/>
      <c r="AY33" s="935"/>
      <c r="AZ33" s="935"/>
      <c r="BA33" s="935"/>
      <c r="BB33" s="935"/>
      <c r="BC33" s="935"/>
      <c r="BD33" s="935"/>
      <c r="BE33" s="935"/>
      <c r="BF33" s="935"/>
      <c r="BG33" s="935"/>
      <c r="BH33" s="935"/>
      <c r="BI33" s="935"/>
      <c r="BJ33" s="935"/>
      <c r="BK33" s="935"/>
      <c r="BL33" s="935"/>
      <c r="BM33" s="935"/>
      <c r="BN33" s="935"/>
      <c r="BO33" s="935"/>
      <c r="BP33" s="935"/>
      <c r="BQ33" s="935"/>
      <c r="BR33" s="935"/>
      <c r="BS33" s="936"/>
      <c r="BT33" s="930"/>
      <c r="BU33" s="933"/>
      <c r="BV33" s="933"/>
      <c r="BW33" s="933"/>
      <c r="BX33" s="933"/>
      <c r="BY33" s="933"/>
      <c r="BZ33" s="933"/>
      <c r="CA33" s="933"/>
      <c r="CB33" s="933"/>
      <c r="CC33" s="933"/>
      <c r="CD33" s="933"/>
      <c r="CE33" s="933"/>
      <c r="CF33" s="933"/>
      <c r="CG33" s="933"/>
      <c r="CH33" s="933"/>
      <c r="CI33" s="933"/>
      <c r="CJ33" s="933"/>
      <c r="CK33" s="958"/>
      <c r="CL33" s="933"/>
      <c r="CM33" s="933"/>
      <c r="CN33" s="933"/>
      <c r="CO33" s="933"/>
      <c r="CP33" s="933"/>
      <c r="CQ33" s="933"/>
      <c r="CR33" s="933"/>
      <c r="CS33" s="933"/>
      <c r="CT33" s="933"/>
      <c r="CU33" s="933"/>
      <c r="CV33" s="933"/>
      <c r="CW33" s="933"/>
      <c r="CX33" s="933"/>
      <c r="CY33" s="933"/>
      <c r="CZ33" s="933"/>
      <c r="DA33" s="933"/>
      <c r="DB33" s="934"/>
    </row>
    <row r="34" spans="1:106" s="154" customFormat="1" ht="13.5" customHeight="1">
      <c r="A34" s="963" t="s">
        <v>191</v>
      </c>
      <c r="B34" s="950"/>
      <c r="C34" s="950"/>
      <c r="D34" s="950"/>
      <c r="E34" s="950"/>
      <c r="F34" s="950"/>
      <c r="G34" s="950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0"/>
      <c r="S34" s="950"/>
      <c r="T34" s="950"/>
      <c r="U34" s="950"/>
      <c r="V34" s="950"/>
      <c r="W34" s="950"/>
      <c r="X34" s="950"/>
      <c r="Y34" s="950"/>
      <c r="Z34" s="950"/>
      <c r="AA34" s="950"/>
      <c r="AB34" s="950"/>
      <c r="AC34" s="950"/>
      <c r="AD34" s="950"/>
      <c r="AE34" s="950"/>
      <c r="AF34" s="950"/>
      <c r="AG34" s="950"/>
      <c r="AH34" s="950"/>
      <c r="AI34" s="950"/>
      <c r="AJ34" s="950"/>
      <c r="AK34" s="950"/>
      <c r="AL34" s="950"/>
      <c r="AM34" s="950"/>
      <c r="AN34" s="950"/>
      <c r="AO34" s="950"/>
      <c r="AP34" s="950"/>
      <c r="AQ34" s="950"/>
      <c r="AR34" s="950"/>
      <c r="AS34" s="950"/>
      <c r="AT34" s="950"/>
      <c r="AU34" s="950"/>
      <c r="AV34" s="950"/>
      <c r="AW34" s="950"/>
      <c r="AX34" s="950"/>
      <c r="AY34" s="950"/>
      <c r="AZ34" s="950"/>
      <c r="BA34" s="950"/>
      <c r="BB34" s="950"/>
      <c r="BC34" s="950"/>
      <c r="BD34" s="950"/>
      <c r="BE34" s="950"/>
      <c r="BF34" s="950"/>
      <c r="BG34" s="950"/>
      <c r="BH34" s="950"/>
      <c r="BI34" s="950"/>
      <c r="BJ34" s="950"/>
      <c r="BK34" s="950"/>
      <c r="BL34" s="950"/>
      <c r="BM34" s="950"/>
      <c r="BN34" s="950"/>
      <c r="BO34" s="950"/>
      <c r="BP34" s="950"/>
      <c r="BQ34" s="950"/>
      <c r="BR34" s="950"/>
      <c r="BS34" s="951"/>
      <c r="BT34" s="940">
        <v>4211</v>
      </c>
      <c r="BU34" s="918">
        <v>0</v>
      </c>
      <c r="BV34" s="919"/>
      <c r="BW34" s="919"/>
      <c r="BX34" s="919"/>
      <c r="BY34" s="919"/>
      <c r="BZ34" s="919"/>
      <c r="CA34" s="919"/>
      <c r="CB34" s="919"/>
      <c r="CC34" s="919"/>
      <c r="CD34" s="919"/>
      <c r="CE34" s="919"/>
      <c r="CF34" s="919"/>
      <c r="CG34" s="919"/>
      <c r="CH34" s="919"/>
      <c r="CI34" s="919"/>
      <c r="CJ34" s="919"/>
      <c r="CK34" s="919"/>
      <c r="CL34" s="918">
        <v>0</v>
      </c>
      <c r="CM34" s="919"/>
      <c r="CN34" s="919"/>
      <c r="CO34" s="919"/>
      <c r="CP34" s="919"/>
      <c r="CQ34" s="919"/>
      <c r="CR34" s="919"/>
      <c r="CS34" s="919"/>
      <c r="CT34" s="919"/>
      <c r="CU34" s="919"/>
      <c r="CV34" s="919"/>
      <c r="CW34" s="919"/>
      <c r="CX34" s="919"/>
      <c r="CY34" s="919"/>
      <c r="CZ34" s="919"/>
      <c r="DA34" s="919"/>
      <c r="DB34" s="927"/>
    </row>
    <row r="35" spans="1:106" s="154" customFormat="1" ht="27" customHeight="1">
      <c r="A35" s="960" t="s">
        <v>245</v>
      </c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  <c r="Z35" s="961"/>
      <c r="AA35" s="961"/>
      <c r="AB35" s="961"/>
      <c r="AC35" s="961"/>
      <c r="AD35" s="961"/>
      <c r="AE35" s="961"/>
      <c r="AF35" s="961"/>
      <c r="AG35" s="961"/>
      <c r="AH35" s="961"/>
      <c r="AI35" s="961"/>
      <c r="AJ35" s="961"/>
      <c r="AK35" s="961"/>
      <c r="AL35" s="961"/>
      <c r="AM35" s="961"/>
      <c r="AN35" s="961"/>
      <c r="AO35" s="961"/>
      <c r="AP35" s="961"/>
      <c r="AQ35" s="961"/>
      <c r="AR35" s="961"/>
      <c r="AS35" s="961"/>
      <c r="AT35" s="961"/>
      <c r="AU35" s="961"/>
      <c r="AV35" s="961"/>
      <c r="AW35" s="961"/>
      <c r="AX35" s="961"/>
      <c r="AY35" s="961"/>
      <c r="AZ35" s="961"/>
      <c r="BA35" s="961"/>
      <c r="BB35" s="961"/>
      <c r="BC35" s="961"/>
      <c r="BD35" s="961"/>
      <c r="BE35" s="961"/>
      <c r="BF35" s="961"/>
      <c r="BG35" s="961"/>
      <c r="BH35" s="961"/>
      <c r="BI35" s="961"/>
      <c r="BJ35" s="961"/>
      <c r="BK35" s="961"/>
      <c r="BL35" s="961"/>
      <c r="BM35" s="961"/>
      <c r="BN35" s="961"/>
      <c r="BO35" s="961"/>
      <c r="BP35" s="961"/>
      <c r="BQ35" s="961"/>
      <c r="BR35" s="961"/>
      <c r="BS35" s="962"/>
      <c r="BT35" s="940"/>
      <c r="BU35" s="918"/>
      <c r="BV35" s="919"/>
      <c r="BW35" s="919"/>
      <c r="BX35" s="919"/>
      <c r="BY35" s="919"/>
      <c r="BZ35" s="919"/>
      <c r="CA35" s="919"/>
      <c r="CB35" s="919"/>
      <c r="CC35" s="919"/>
      <c r="CD35" s="919"/>
      <c r="CE35" s="919"/>
      <c r="CF35" s="919"/>
      <c r="CG35" s="919"/>
      <c r="CH35" s="919"/>
      <c r="CI35" s="919"/>
      <c r="CJ35" s="919"/>
      <c r="CK35" s="919"/>
      <c r="CL35" s="918"/>
      <c r="CM35" s="919"/>
      <c r="CN35" s="919"/>
      <c r="CO35" s="919"/>
      <c r="CP35" s="919"/>
      <c r="CQ35" s="919"/>
      <c r="CR35" s="919"/>
      <c r="CS35" s="919"/>
      <c r="CT35" s="919"/>
      <c r="CU35" s="919"/>
      <c r="CV35" s="919"/>
      <c r="CW35" s="919"/>
      <c r="CX35" s="919"/>
      <c r="CY35" s="919"/>
      <c r="CZ35" s="919"/>
      <c r="DA35" s="919"/>
      <c r="DB35" s="927"/>
    </row>
    <row r="36" spans="1:106" s="154" customFormat="1" ht="15" customHeight="1">
      <c r="A36" s="960" t="s">
        <v>246</v>
      </c>
      <c r="B36" s="961"/>
      <c r="C36" s="961"/>
      <c r="D36" s="961"/>
      <c r="E36" s="961"/>
      <c r="F36" s="961"/>
      <c r="G36" s="961"/>
      <c r="H36" s="961"/>
      <c r="I36" s="961"/>
      <c r="J36" s="961"/>
      <c r="K36" s="961"/>
      <c r="L36" s="961"/>
      <c r="M36" s="961"/>
      <c r="N36" s="961"/>
      <c r="O36" s="961"/>
      <c r="P36" s="961"/>
      <c r="Q36" s="961"/>
      <c r="R36" s="961"/>
      <c r="S36" s="961"/>
      <c r="T36" s="961"/>
      <c r="U36" s="961"/>
      <c r="V36" s="961"/>
      <c r="W36" s="961"/>
      <c r="X36" s="961"/>
      <c r="Y36" s="961"/>
      <c r="Z36" s="961"/>
      <c r="AA36" s="961"/>
      <c r="AB36" s="961"/>
      <c r="AC36" s="961"/>
      <c r="AD36" s="961"/>
      <c r="AE36" s="961"/>
      <c r="AF36" s="961"/>
      <c r="AG36" s="961"/>
      <c r="AH36" s="961"/>
      <c r="AI36" s="961"/>
      <c r="AJ36" s="961"/>
      <c r="AK36" s="961"/>
      <c r="AL36" s="961"/>
      <c r="AM36" s="961"/>
      <c r="AN36" s="961"/>
      <c r="AO36" s="961"/>
      <c r="AP36" s="961"/>
      <c r="AQ36" s="961"/>
      <c r="AR36" s="961"/>
      <c r="AS36" s="961"/>
      <c r="AT36" s="961"/>
      <c r="AU36" s="961"/>
      <c r="AV36" s="961"/>
      <c r="AW36" s="961"/>
      <c r="AX36" s="961"/>
      <c r="AY36" s="961"/>
      <c r="AZ36" s="961"/>
      <c r="BA36" s="961"/>
      <c r="BB36" s="961"/>
      <c r="BC36" s="961"/>
      <c r="BD36" s="961"/>
      <c r="BE36" s="961"/>
      <c r="BF36" s="961"/>
      <c r="BG36" s="961"/>
      <c r="BH36" s="961"/>
      <c r="BI36" s="961"/>
      <c r="BJ36" s="961"/>
      <c r="BK36" s="961"/>
      <c r="BL36" s="961"/>
      <c r="BM36" s="961"/>
      <c r="BN36" s="961"/>
      <c r="BO36" s="961"/>
      <c r="BP36" s="961"/>
      <c r="BQ36" s="961"/>
      <c r="BR36" s="961"/>
      <c r="BS36" s="962"/>
      <c r="BT36" s="196">
        <v>4212</v>
      </c>
      <c r="BU36" s="918">
        <v>0</v>
      </c>
      <c r="BV36" s="919"/>
      <c r="BW36" s="919"/>
      <c r="BX36" s="919"/>
      <c r="BY36" s="919"/>
      <c r="BZ36" s="919"/>
      <c r="CA36" s="919"/>
      <c r="CB36" s="919"/>
      <c r="CC36" s="919"/>
      <c r="CD36" s="919"/>
      <c r="CE36" s="919"/>
      <c r="CF36" s="919"/>
      <c r="CG36" s="919"/>
      <c r="CH36" s="919"/>
      <c r="CI36" s="919"/>
      <c r="CJ36" s="919"/>
      <c r="CK36" s="919"/>
      <c r="CL36" s="918">
        <v>0</v>
      </c>
      <c r="CM36" s="919"/>
      <c r="CN36" s="919"/>
      <c r="CO36" s="919"/>
      <c r="CP36" s="919"/>
      <c r="CQ36" s="919"/>
      <c r="CR36" s="919"/>
      <c r="CS36" s="919"/>
      <c r="CT36" s="919"/>
      <c r="CU36" s="919"/>
      <c r="CV36" s="919"/>
      <c r="CW36" s="919"/>
      <c r="CX36" s="919"/>
      <c r="CY36" s="919"/>
      <c r="CZ36" s="919"/>
      <c r="DA36" s="919"/>
      <c r="DB36" s="927"/>
    </row>
    <row r="37" spans="1:106" s="154" customFormat="1" ht="42.75" customHeight="1">
      <c r="A37" s="960" t="s">
        <v>247</v>
      </c>
      <c r="B37" s="961"/>
      <c r="C37" s="961"/>
      <c r="D37" s="961"/>
      <c r="E37" s="961"/>
      <c r="F37" s="961"/>
      <c r="G37" s="961"/>
      <c r="H37" s="961"/>
      <c r="I37" s="961"/>
      <c r="J37" s="961"/>
      <c r="K37" s="961"/>
      <c r="L37" s="961"/>
      <c r="M37" s="961"/>
      <c r="N37" s="961"/>
      <c r="O37" s="961"/>
      <c r="P37" s="961"/>
      <c r="Q37" s="961"/>
      <c r="R37" s="961"/>
      <c r="S37" s="961"/>
      <c r="T37" s="961"/>
      <c r="U37" s="961"/>
      <c r="V37" s="961"/>
      <c r="W37" s="961"/>
      <c r="X37" s="961"/>
      <c r="Y37" s="961"/>
      <c r="Z37" s="961"/>
      <c r="AA37" s="961"/>
      <c r="AB37" s="961"/>
      <c r="AC37" s="961"/>
      <c r="AD37" s="961"/>
      <c r="AE37" s="961"/>
      <c r="AF37" s="961"/>
      <c r="AG37" s="961"/>
      <c r="AH37" s="961"/>
      <c r="AI37" s="961"/>
      <c r="AJ37" s="961"/>
      <c r="AK37" s="961"/>
      <c r="AL37" s="961"/>
      <c r="AM37" s="961"/>
      <c r="AN37" s="961"/>
      <c r="AO37" s="961"/>
      <c r="AP37" s="961"/>
      <c r="AQ37" s="961"/>
      <c r="AR37" s="961"/>
      <c r="AS37" s="961"/>
      <c r="AT37" s="961"/>
      <c r="AU37" s="961"/>
      <c r="AV37" s="961"/>
      <c r="AW37" s="961"/>
      <c r="AX37" s="961"/>
      <c r="AY37" s="961"/>
      <c r="AZ37" s="961"/>
      <c r="BA37" s="961"/>
      <c r="BB37" s="961"/>
      <c r="BC37" s="961"/>
      <c r="BD37" s="961"/>
      <c r="BE37" s="961"/>
      <c r="BF37" s="961"/>
      <c r="BG37" s="961"/>
      <c r="BH37" s="961"/>
      <c r="BI37" s="961"/>
      <c r="BJ37" s="961"/>
      <c r="BK37" s="961"/>
      <c r="BL37" s="961"/>
      <c r="BM37" s="961"/>
      <c r="BN37" s="961"/>
      <c r="BO37" s="961"/>
      <c r="BP37" s="961"/>
      <c r="BQ37" s="961"/>
      <c r="BR37" s="961"/>
      <c r="BS37" s="962"/>
      <c r="BT37" s="196">
        <v>4213</v>
      </c>
      <c r="BU37" s="918">
        <v>0</v>
      </c>
      <c r="BV37" s="919"/>
      <c r="BW37" s="919"/>
      <c r="BX37" s="919"/>
      <c r="BY37" s="919"/>
      <c r="BZ37" s="919"/>
      <c r="CA37" s="919"/>
      <c r="CB37" s="919"/>
      <c r="CC37" s="919"/>
      <c r="CD37" s="919"/>
      <c r="CE37" s="919"/>
      <c r="CF37" s="919"/>
      <c r="CG37" s="919"/>
      <c r="CH37" s="919"/>
      <c r="CI37" s="919"/>
      <c r="CJ37" s="919"/>
      <c r="CK37" s="919"/>
      <c r="CL37" s="918">
        <v>312</v>
      </c>
      <c r="CM37" s="919"/>
      <c r="CN37" s="919"/>
      <c r="CO37" s="919"/>
      <c r="CP37" s="919"/>
      <c r="CQ37" s="919"/>
      <c r="CR37" s="919"/>
      <c r="CS37" s="919"/>
      <c r="CT37" s="919"/>
      <c r="CU37" s="919"/>
      <c r="CV37" s="919"/>
      <c r="CW37" s="919"/>
      <c r="CX37" s="919"/>
      <c r="CY37" s="919"/>
      <c r="CZ37" s="919"/>
      <c r="DA37" s="919"/>
      <c r="DB37" s="927"/>
    </row>
    <row r="38" spans="1:106" s="154" customFormat="1" ht="42" customHeight="1">
      <c r="A38" s="915" t="s">
        <v>248</v>
      </c>
      <c r="B38" s="916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16"/>
      <c r="AK38" s="916"/>
      <c r="AL38" s="916"/>
      <c r="AM38" s="916"/>
      <c r="AN38" s="916"/>
      <c r="AO38" s="916"/>
      <c r="AP38" s="916"/>
      <c r="AQ38" s="916"/>
      <c r="AR38" s="916"/>
      <c r="AS38" s="916"/>
      <c r="AT38" s="916"/>
      <c r="AU38" s="916"/>
      <c r="AV38" s="916"/>
      <c r="AW38" s="916"/>
      <c r="AX38" s="916"/>
      <c r="AY38" s="916"/>
      <c r="AZ38" s="916"/>
      <c r="BA38" s="916"/>
      <c r="BB38" s="916"/>
      <c r="BC38" s="916"/>
      <c r="BD38" s="916"/>
      <c r="BE38" s="916"/>
      <c r="BF38" s="916"/>
      <c r="BG38" s="916"/>
      <c r="BH38" s="916"/>
      <c r="BI38" s="916"/>
      <c r="BJ38" s="916"/>
      <c r="BK38" s="916"/>
      <c r="BL38" s="916"/>
      <c r="BM38" s="916"/>
      <c r="BN38" s="916"/>
      <c r="BO38" s="916"/>
      <c r="BP38" s="916"/>
      <c r="BQ38" s="916"/>
      <c r="BR38" s="916"/>
      <c r="BS38" s="917"/>
      <c r="BT38" s="196">
        <v>4214</v>
      </c>
      <c r="BU38" s="918">
        <v>0</v>
      </c>
      <c r="BV38" s="919"/>
      <c r="BW38" s="919"/>
      <c r="BX38" s="919"/>
      <c r="BY38" s="919"/>
      <c r="BZ38" s="919"/>
      <c r="CA38" s="919"/>
      <c r="CB38" s="919"/>
      <c r="CC38" s="919"/>
      <c r="CD38" s="919"/>
      <c r="CE38" s="919"/>
      <c r="CF38" s="919"/>
      <c r="CG38" s="919"/>
      <c r="CH38" s="919"/>
      <c r="CI38" s="919"/>
      <c r="CJ38" s="919"/>
      <c r="CK38" s="919"/>
      <c r="CL38" s="918">
        <v>41</v>
      </c>
      <c r="CM38" s="919"/>
      <c r="CN38" s="919"/>
      <c r="CO38" s="919"/>
      <c r="CP38" s="919"/>
      <c r="CQ38" s="919"/>
      <c r="CR38" s="919"/>
      <c r="CS38" s="919"/>
      <c r="CT38" s="919"/>
      <c r="CU38" s="919"/>
      <c r="CV38" s="919"/>
      <c r="CW38" s="919"/>
      <c r="CX38" s="919"/>
      <c r="CY38" s="919"/>
      <c r="CZ38" s="919"/>
      <c r="DA38" s="919"/>
      <c r="DB38" s="927"/>
    </row>
    <row r="39" spans="1:106" s="154" customFormat="1" ht="13.5" customHeight="1">
      <c r="A39" s="920" t="s">
        <v>235</v>
      </c>
      <c r="B39" s="905"/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05"/>
      <c r="AF39" s="905"/>
      <c r="AG39" s="905"/>
      <c r="AH39" s="905"/>
      <c r="AI39" s="905"/>
      <c r="AJ39" s="905"/>
      <c r="AK39" s="905"/>
      <c r="AL39" s="905"/>
      <c r="AM39" s="905"/>
      <c r="AN39" s="905"/>
      <c r="AO39" s="905"/>
      <c r="AP39" s="905"/>
      <c r="AQ39" s="905"/>
      <c r="AR39" s="905"/>
      <c r="AS39" s="905"/>
      <c r="AT39" s="905"/>
      <c r="AU39" s="905"/>
      <c r="AV39" s="905"/>
      <c r="AW39" s="905"/>
      <c r="AX39" s="905"/>
      <c r="AY39" s="905"/>
      <c r="AZ39" s="905"/>
      <c r="BA39" s="905"/>
      <c r="BB39" s="905"/>
      <c r="BC39" s="905"/>
      <c r="BD39" s="905"/>
      <c r="BE39" s="905"/>
      <c r="BF39" s="905"/>
      <c r="BG39" s="905"/>
      <c r="BH39" s="905"/>
      <c r="BI39" s="905"/>
      <c r="BJ39" s="905"/>
      <c r="BK39" s="905"/>
      <c r="BL39" s="905"/>
      <c r="BM39" s="905"/>
      <c r="BN39" s="905"/>
      <c r="BO39" s="905"/>
      <c r="BP39" s="905"/>
      <c r="BQ39" s="905"/>
      <c r="BR39" s="905"/>
      <c r="BS39" s="906"/>
      <c r="BT39" s="196">
        <v>4219</v>
      </c>
      <c r="BU39" s="918">
        <v>0</v>
      </c>
      <c r="BV39" s="919"/>
      <c r="BW39" s="919"/>
      <c r="BX39" s="919"/>
      <c r="BY39" s="919"/>
      <c r="BZ39" s="919"/>
      <c r="CA39" s="919"/>
      <c r="CB39" s="919"/>
      <c r="CC39" s="919"/>
      <c r="CD39" s="919"/>
      <c r="CE39" s="919"/>
      <c r="CF39" s="919"/>
      <c r="CG39" s="919"/>
      <c r="CH39" s="919"/>
      <c r="CI39" s="919"/>
      <c r="CJ39" s="919"/>
      <c r="CK39" s="919"/>
      <c r="CL39" s="918">
        <v>2328</v>
      </c>
      <c r="CM39" s="919"/>
      <c r="CN39" s="919"/>
      <c r="CO39" s="919"/>
      <c r="CP39" s="919"/>
      <c r="CQ39" s="919"/>
      <c r="CR39" s="919"/>
      <c r="CS39" s="919"/>
      <c r="CT39" s="919"/>
      <c r="CU39" s="919"/>
      <c r="CV39" s="919"/>
      <c r="CW39" s="919"/>
      <c r="CX39" s="919"/>
      <c r="CY39" s="919"/>
      <c r="CZ39" s="919"/>
      <c r="DA39" s="919"/>
      <c r="DB39" s="927"/>
    </row>
    <row r="40" spans="1:106" s="154" customFormat="1" ht="13.5" customHeight="1">
      <c r="A40" s="152"/>
      <c r="B40" s="903" t="s">
        <v>249</v>
      </c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903"/>
      <c r="U40" s="903"/>
      <c r="V40" s="903"/>
      <c r="W40" s="903"/>
      <c r="X40" s="903"/>
      <c r="Y40" s="903"/>
      <c r="Z40" s="903"/>
      <c r="AA40" s="903"/>
      <c r="AB40" s="903"/>
      <c r="AC40" s="903"/>
      <c r="AD40" s="903"/>
      <c r="AE40" s="903"/>
      <c r="AF40" s="903"/>
      <c r="AG40" s="903"/>
      <c r="AH40" s="903"/>
      <c r="AI40" s="903"/>
      <c r="AJ40" s="903"/>
      <c r="AK40" s="903"/>
      <c r="AL40" s="903"/>
      <c r="AM40" s="903"/>
      <c r="AN40" s="903"/>
      <c r="AO40" s="903"/>
      <c r="AP40" s="903"/>
      <c r="AQ40" s="903"/>
      <c r="AR40" s="903"/>
      <c r="AS40" s="903"/>
      <c r="AT40" s="903"/>
      <c r="AU40" s="903"/>
      <c r="AV40" s="903"/>
      <c r="AW40" s="903"/>
      <c r="AX40" s="903"/>
      <c r="AY40" s="903"/>
      <c r="AZ40" s="903"/>
      <c r="BA40" s="903"/>
      <c r="BB40" s="903"/>
      <c r="BC40" s="903"/>
      <c r="BD40" s="903"/>
      <c r="BE40" s="903"/>
      <c r="BF40" s="903"/>
      <c r="BG40" s="903"/>
      <c r="BH40" s="903"/>
      <c r="BI40" s="903"/>
      <c r="BJ40" s="903"/>
      <c r="BK40" s="903"/>
      <c r="BL40" s="903"/>
      <c r="BM40" s="903"/>
      <c r="BN40" s="903"/>
      <c r="BO40" s="903"/>
      <c r="BP40" s="903"/>
      <c r="BQ40" s="903"/>
      <c r="BR40" s="903"/>
      <c r="BS40" s="904"/>
      <c r="BT40" s="196">
        <v>4220</v>
      </c>
      <c r="BU40" s="941" t="s">
        <v>79</v>
      </c>
      <c r="BV40" s="941"/>
      <c r="BW40" s="945">
        <f>BW41+BW47+BW44</f>
        <v>97975</v>
      </c>
      <c r="BX40" s="945"/>
      <c r="BY40" s="945"/>
      <c r="BZ40" s="945"/>
      <c r="CA40" s="945"/>
      <c r="CB40" s="945"/>
      <c r="CC40" s="945"/>
      <c r="CD40" s="945"/>
      <c r="CE40" s="945"/>
      <c r="CF40" s="945"/>
      <c r="CG40" s="945"/>
      <c r="CH40" s="945"/>
      <c r="CI40" s="945"/>
      <c r="CJ40" s="943" t="s">
        <v>80</v>
      </c>
      <c r="CK40" s="944"/>
      <c r="CL40" s="941" t="s">
        <v>79</v>
      </c>
      <c r="CM40" s="941"/>
      <c r="CN40" s="945">
        <f>CN41+CN47+CN44</f>
        <v>86101</v>
      </c>
      <c r="CO40" s="945"/>
      <c r="CP40" s="945"/>
      <c r="CQ40" s="945"/>
      <c r="CR40" s="945"/>
      <c r="CS40" s="945"/>
      <c r="CT40" s="945"/>
      <c r="CU40" s="945"/>
      <c r="CV40" s="945"/>
      <c r="CW40" s="945"/>
      <c r="CX40" s="945"/>
      <c r="CY40" s="945"/>
      <c r="CZ40" s="945"/>
      <c r="DA40" s="943" t="s">
        <v>80</v>
      </c>
      <c r="DB40" s="946"/>
    </row>
    <row r="41" spans="1:106" s="154" customFormat="1" ht="13.5" customHeight="1">
      <c r="A41" s="963" t="s">
        <v>191</v>
      </c>
      <c r="B41" s="950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950"/>
      <c r="AO41" s="950"/>
      <c r="AP41" s="950"/>
      <c r="AQ41" s="950"/>
      <c r="AR41" s="950"/>
      <c r="AS41" s="950"/>
      <c r="AT41" s="950"/>
      <c r="AU41" s="950"/>
      <c r="AV41" s="950"/>
      <c r="AW41" s="950"/>
      <c r="AX41" s="950"/>
      <c r="AY41" s="950"/>
      <c r="AZ41" s="950"/>
      <c r="BA41" s="950"/>
      <c r="BB41" s="950"/>
      <c r="BC41" s="950"/>
      <c r="BD41" s="950"/>
      <c r="BE41" s="950"/>
      <c r="BF41" s="950"/>
      <c r="BG41" s="950"/>
      <c r="BH41" s="950"/>
      <c r="BI41" s="950"/>
      <c r="BJ41" s="950"/>
      <c r="BK41" s="950"/>
      <c r="BL41" s="950"/>
      <c r="BM41" s="950"/>
      <c r="BN41" s="950"/>
      <c r="BO41" s="950"/>
      <c r="BP41" s="950"/>
      <c r="BQ41" s="950"/>
      <c r="BR41" s="950"/>
      <c r="BS41" s="951"/>
      <c r="BT41" s="940">
        <v>4221</v>
      </c>
      <c r="BU41" s="941" t="s">
        <v>79</v>
      </c>
      <c r="BV41" s="941"/>
      <c r="BW41" s="945">
        <v>72497</v>
      </c>
      <c r="BX41" s="945"/>
      <c r="BY41" s="945"/>
      <c r="BZ41" s="945"/>
      <c r="CA41" s="945"/>
      <c r="CB41" s="945"/>
      <c r="CC41" s="945"/>
      <c r="CD41" s="945"/>
      <c r="CE41" s="945"/>
      <c r="CF41" s="945"/>
      <c r="CG41" s="945"/>
      <c r="CH41" s="945"/>
      <c r="CI41" s="945"/>
      <c r="CJ41" s="943" t="s">
        <v>80</v>
      </c>
      <c r="CK41" s="944"/>
      <c r="CL41" s="941" t="s">
        <v>79</v>
      </c>
      <c r="CM41" s="941"/>
      <c r="CN41" s="945">
        <v>75973</v>
      </c>
      <c r="CO41" s="945"/>
      <c r="CP41" s="945"/>
      <c r="CQ41" s="945"/>
      <c r="CR41" s="945"/>
      <c r="CS41" s="945"/>
      <c r="CT41" s="945"/>
      <c r="CU41" s="945"/>
      <c r="CV41" s="945"/>
      <c r="CW41" s="945"/>
      <c r="CX41" s="945"/>
      <c r="CY41" s="945"/>
      <c r="CZ41" s="945"/>
      <c r="DA41" s="943" t="s">
        <v>80</v>
      </c>
      <c r="DB41" s="946"/>
    </row>
    <row r="42" spans="1:106" s="154" customFormat="1" ht="39" customHeight="1">
      <c r="A42" s="960" t="s">
        <v>250</v>
      </c>
      <c r="B42" s="961"/>
      <c r="C42" s="961"/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1"/>
      <c r="W42" s="961"/>
      <c r="X42" s="961"/>
      <c r="Y42" s="961"/>
      <c r="Z42" s="961"/>
      <c r="AA42" s="961"/>
      <c r="AB42" s="961"/>
      <c r="AC42" s="961"/>
      <c r="AD42" s="961"/>
      <c r="AE42" s="961"/>
      <c r="AF42" s="961"/>
      <c r="AG42" s="961"/>
      <c r="AH42" s="961"/>
      <c r="AI42" s="961"/>
      <c r="AJ42" s="961"/>
      <c r="AK42" s="961"/>
      <c r="AL42" s="961"/>
      <c r="AM42" s="961"/>
      <c r="AN42" s="961"/>
      <c r="AO42" s="961"/>
      <c r="AP42" s="961"/>
      <c r="AQ42" s="961"/>
      <c r="AR42" s="961"/>
      <c r="AS42" s="961"/>
      <c r="AT42" s="961"/>
      <c r="AU42" s="961"/>
      <c r="AV42" s="961"/>
      <c r="AW42" s="961"/>
      <c r="AX42" s="961"/>
      <c r="AY42" s="961"/>
      <c r="AZ42" s="961"/>
      <c r="BA42" s="961"/>
      <c r="BB42" s="961"/>
      <c r="BC42" s="961"/>
      <c r="BD42" s="961"/>
      <c r="BE42" s="961"/>
      <c r="BF42" s="961"/>
      <c r="BG42" s="961"/>
      <c r="BH42" s="961"/>
      <c r="BI42" s="961"/>
      <c r="BJ42" s="961"/>
      <c r="BK42" s="961"/>
      <c r="BL42" s="961"/>
      <c r="BM42" s="961"/>
      <c r="BN42" s="961"/>
      <c r="BO42" s="961"/>
      <c r="BP42" s="961"/>
      <c r="BQ42" s="961"/>
      <c r="BR42" s="961"/>
      <c r="BS42" s="962"/>
      <c r="BT42" s="940"/>
      <c r="BU42" s="907"/>
      <c r="BV42" s="907"/>
      <c r="BW42" s="933"/>
      <c r="BX42" s="933"/>
      <c r="BY42" s="933"/>
      <c r="BZ42" s="933"/>
      <c r="CA42" s="933"/>
      <c r="CB42" s="933"/>
      <c r="CC42" s="933"/>
      <c r="CD42" s="933"/>
      <c r="CE42" s="933"/>
      <c r="CF42" s="933"/>
      <c r="CG42" s="933"/>
      <c r="CH42" s="933"/>
      <c r="CI42" s="933"/>
      <c r="CJ42" s="908"/>
      <c r="CK42" s="909"/>
      <c r="CL42" s="907"/>
      <c r="CM42" s="907"/>
      <c r="CN42" s="933"/>
      <c r="CO42" s="933"/>
      <c r="CP42" s="933"/>
      <c r="CQ42" s="933"/>
      <c r="CR42" s="933"/>
      <c r="CS42" s="933"/>
      <c r="CT42" s="933"/>
      <c r="CU42" s="933"/>
      <c r="CV42" s="933"/>
      <c r="CW42" s="933"/>
      <c r="CX42" s="933"/>
      <c r="CY42" s="933"/>
      <c r="CZ42" s="933"/>
      <c r="DA42" s="908"/>
      <c r="DB42" s="947"/>
    </row>
    <row r="43" spans="1:106" s="154" customFormat="1" ht="23.25" customHeight="1">
      <c r="A43" s="915" t="s">
        <v>251</v>
      </c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916"/>
      <c r="AC43" s="916"/>
      <c r="AD43" s="916"/>
      <c r="AE43" s="916"/>
      <c r="AF43" s="916"/>
      <c r="AG43" s="916"/>
      <c r="AH43" s="916"/>
      <c r="AI43" s="916"/>
      <c r="AJ43" s="916"/>
      <c r="AK43" s="916"/>
      <c r="AL43" s="916"/>
      <c r="AM43" s="916"/>
      <c r="AN43" s="916"/>
      <c r="AO43" s="916"/>
      <c r="AP43" s="916"/>
      <c r="AQ43" s="916"/>
      <c r="AR43" s="916"/>
      <c r="AS43" s="916"/>
      <c r="AT43" s="916"/>
      <c r="AU43" s="916"/>
      <c r="AV43" s="916"/>
      <c r="AW43" s="916"/>
      <c r="AX43" s="916"/>
      <c r="AY43" s="916"/>
      <c r="AZ43" s="916"/>
      <c r="BA43" s="916"/>
      <c r="BB43" s="916"/>
      <c r="BC43" s="916"/>
      <c r="BD43" s="916"/>
      <c r="BE43" s="916"/>
      <c r="BF43" s="916"/>
      <c r="BG43" s="916"/>
      <c r="BH43" s="916"/>
      <c r="BI43" s="916"/>
      <c r="BJ43" s="916"/>
      <c r="BK43" s="916"/>
      <c r="BL43" s="916"/>
      <c r="BM43" s="916"/>
      <c r="BN43" s="916"/>
      <c r="BO43" s="916"/>
      <c r="BP43" s="916"/>
      <c r="BQ43" s="916"/>
      <c r="BR43" s="916"/>
      <c r="BS43" s="917"/>
      <c r="BT43" s="194">
        <v>4222</v>
      </c>
      <c r="BU43" s="907" t="s">
        <v>79</v>
      </c>
      <c r="BV43" s="907"/>
      <c r="BW43" s="933">
        <v>0</v>
      </c>
      <c r="BX43" s="933"/>
      <c r="BY43" s="933"/>
      <c r="BZ43" s="933"/>
      <c r="CA43" s="933"/>
      <c r="CB43" s="933"/>
      <c r="CC43" s="933"/>
      <c r="CD43" s="933"/>
      <c r="CE43" s="933"/>
      <c r="CF43" s="933"/>
      <c r="CG43" s="933"/>
      <c r="CH43" s="933"/>
      <c r="CI43" s="933"/>
      <c r="CJ43" s="908" t="s">
        <v>80</v>
      </c>
      <c r="CK43" s="909"/>
      <c r="CL43" s="907" t="s">
        <v>79</v>
      </c>
      <c r="CM43" s="907"/>
      <c r="CN43" s="933">
        <v>0</v>
      </c>
      <c r="CO43" s="933"/>
      <c r="CP43" s="933"/>
      <c r="CQ43" s="933"/>
      <c r="CR43" s="933"/>
      <c r="CS43" s="933"/>
      <c r="CT43" s="933"/>
      <c r="CU43" s="933"/>
      <c r="CV43" s="933"/>
      <c r="CW43" s="933"/>
      <c r="CX43" s="933"/>
      <c r="CY43" s="933"/>
      <c r="CZ43" s="933"/>
      <c r="DA43" s="908" t="s">
        <v>80</v>
      </c>
      <c r="DB43" s="947"/>
    </row>
    <row r="44" spans="1:106" s="154" customFormat="1" ht="38.25" customHeight="1">
      <c r="A44" s="915" t="s">
        <v>252</v>
      </c>
      <c r="B44" s="916"/>
      <c r="C44" s="916"/>
      <c r="D44" s="916"/>
      <c r="E44" s="916"/>
      <c r="F44" s="916"/>
      <c r="G44" s="916"/>
      <c r="H44" s="916"/>
      <c r="I44" s="916"/>
      <c r="J44" s="916"/>
      <c r="K44" s="916"/>
      <c r="L44" s="916"/>
      <c r="M44" s="916"/>
      <c r="N44" s="916"/>
      <c r="O44" s="916"/>
      <c r="P44" s="916"/>
      <c r="Q44" s="916"/>
      <c r="R44" s="916"/>
      <c r="S44" s="916"/>
      <c r="T44" s="916"/>
      <c r="U44" s="916"/>
      <c r="V44" s="916"/>
      <c r="W44" s="916"/>
      <c r="X44" s="916"/>
      <c r="Y44" s="916"/>
      <c r="Z44" s="916"/>
      <c r="AA44" s="916"/>
      <c r="AB44" s="916"/>
      <c r="AC44" s="916"/>
      <c r="AD44" s="916"/>
      <c r="AE44" s="916"/>
      <c r="AF44" s="916"/>
      <c r="AG44" s="916"/>
      <c r="AH44" s="916"/>
      <c r="AI44" s="916"/>
      <c r="AJ44" s="916"/>
      <c r="AK44" s="916"/>
      <c r="AL44" s="916"/>
      <c r="AM44" s="916"/>
      <c r="AN44" s="916"/>
      <c r="AO44" s="916"/>
      <c r="AP44" s="916"/>
      <c r="AQ44" s="916"/>
      <c r="AR44" s="916"/>
      <c r="AS44" s="916"/>
      <c r="AT44" s="916"/>
      <c r="AU44" s="916"/>
      <c r="AV44" s="916"/>
      <c r="AW44" s="916"/>
      <c r="AX44" s="916"/>
      <c r="AY44" s="916"/>
      <c r="AZ44" s="916"/>
      <c r="BA44" s="916"/>
      <c r="BB44" s="916"/>
      <c r="BC44" s="916"/>
      <c r="BD44" s="916"/>
      <c r="BE44" s="916"/>
      <c r="BF44" s="916"/>
      <c r="BG44" s="916"/>
      <c r="BH44" s="916"/>
      <c r="BI44" s="916"/>
      <c r="BJ44" s="916"/>
      <c r="BK44" s="916"/>
      <c r="BL44" s="916"/>
      <c r="BM44" s="916"/>
      <c r="BN44" s="916"/>
      <c r="BO44" s="916"/>
      <c r="BP44" s="916"/>
      <c r="BQ44" s="916"/>
      <c r="BR44" s="916"/>
      <c r="BS44" s="917"/>
      <c r="BT44" s="194">
        <v>4223</v>
      </c>
      <c r="BU44" s="907" t="s">
        <v>79</v>
      </c>
      <c r="BV44" s="907"/>
      <c r="BW44" s="933">
        <v>0</v>
      </c>
      <c r="BX44" s="933"/>
      <c r="BY44" s="933"/>
      <c r="BZ44" s="933"/>
      <c r="CA44" s="933"/>
      <c r="CB44" s="933"/>
      <c r="CC44" s="933"/>
      <c r="CD44" s="933"/>
      <c r="CE44" s="933"/>
      <c r="CF44" s="933"/>
      <c r="CG44" s="933"/>
      <c r="CH44" s="933"/>
      <c r="CI44" s="933"/>
      <c r="CJ44" s="908" t="s">
        <v>80</v>
      </c>
      <c r="CK44" s="909"/>
      <c r="CL44" s="907" t="s">
        <v>79</v>
      </c>
      <c r="CM44" s="907"/>
      <c r="CN44" s="933">
        <v>0</v>
      </c>
      <c r="CO44" s="933"/>
      <c r="CP44" s="933"/>
      <c r="CQ44" s="933"/>
      <c r="CR44" s="933"/>
      <c r="CS44" s="933"/>
      <c r="CT44" s="933"/>
      <c r="CU44" s="933"/>
      <c r="CV44" s="933"/>
      <c r="CW44" s="933"/>
      <c r="CX44" s="933"/>
      <c r="CY44" s="933"/>
      <c r="CZ44" s="933"/>
      <c r="DA44" s="908" t="s">
        <v>80</v>
      </c>
      <c r="DB44" s="947"/>
    </row>
    <row r="45" spans="1:106" s="154" customFormat="1" ht="23.25" customHeight="1">
      <c r="A45" s="915" t="s">
        <v>253</v>
      </c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916"/>
      <c r="X45" s="916"/>
      <c r="Y45" s="916"/>
      <c r="Z45" s="916"/>
      <c r="AA45" s="916"/>
      <c r="AB45" s="916"/>
      <c r="AC45" s="916"/>
      <c r="AD45" s="916"/>
      <c r="AE45" s="916"/>
      <c r="AF45" s="916"/>
      <c r="AG45" s="916"/>
      <c r="AH45" s="916"/>
      <c r="AI45" s="916"/>
      <c r="AJ45" s="916"/>
      <c r="AK45" s="916"/>
      <c r="AL45" s="916"/>
      <c r="AM45" s="916"/>
      <c r="AN45" s="916"/>
      <c r="AO45" s="916"/>
      <c r="AP45" s="916"/>
      <c r="AQ45" s="916"/>
      <c r="AR45" s="916"/>
      <c r="AS45" s="916"/>
      <c r="AT45" s="916"/>
      <c r="AU45" s="916"/>
      <c r="AV45" s="916"/>
      <c r="AW45" s="916"/>
      <c r="AX45" s="916"/>
      <c r="AY45" s="916"/>
      <c r="AZ45" s="916"/>
      <c r="BA45" s="916"/>
      <c r="BB45" s="916"/>
      <c r="BC45" s="916"/>
      <c r="BD45" s="916"/>
      <c r="BE45" s="916"/>
      <c r="BF45" s="916"/>
      <c r="BG45" s="916"/>
      <c r="BH45" s="916"/>
      <c r="BI45" s="916"/>
      <c r="BJ45" s="916"/>
      <c r="BK45" s="916"/>
      <c r="BL45" s="916"/>
      <c r="BM45" s="916"/>
      <c r="BN45" s="916"/>
      <c r="BO45" s="916"/>
      <c r="BP45" s="916"/>
      <c r="BQ45" s="916"/>
      <c r="BR45" s="916"/>
      <c r="BS45" s="917"/>
      <c r="BT45" s="194">
        <v>4224</v>
      </c>
      <c r="BU45" s="907" t="s">
        <v>79</v>
      </c>
      <c r="BV45" s="907"/>
      <c r="BW45" s="933">
        <v>0</v>
      </c>
      <c r="BX45" s="933"/>
      <c r="BY45" s="933"/>
      <c r="BZ45" s="933"/>
      <c r="CA45" s="933"/>
      <c r="CB45" s="933"/>
      <c r="CC45" s="933"/>
      <c r="CD45" s="933"/>
      <c r="CE45" s="933"/>
      <c r="CF45" s="933"/>
      <c r="CG45" s="933"/>
      <c r="CH45" s="933"/>
      <c r="CI45" s="933"/>
      <c r="CJ45" s="908" t="s">
        <v>80</v>
      </c>
      <c r="CK45" s="909"/>
      <c r="CL45" s="907" t="s">
        <v>79</v>
      </c>
      <c r="CM45" s="907"/>
      <c r="CN45" s="933">
        <v>0</v>
      </c>
      <c r="CO45" s="933"/>
      <c r="CP45" s="933"/>
      <c r="CQ45" s="933"/>
      <c r="CR45" s="933"/>
      <c r="CS45" s="933"/>
      <c r="CT45" s="933"/>
      <c r="CU45" s="933"/>
      <c r="CV45" s="933"/>
      <c r="CW45" s="933"/>
      <c r="CX45" s="933"/>
      <c r="CY45" s="933"/>
      <c r="CZ45" s="933"/>
      <c r="DA45" s="908" t="s">
        <v>80</v>
      </c>
      <c r="DB45" s="947"/>
    </row>
    <row r="46" spans="1:106" s="154" customFormat="1" ht="13.5" customHeight="1">
      <c r="A46" s="152"/>
      <c r="B46" s="905" t="s">
        <v>254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05"/>
      <c r="BC46" s="905"/>
      <c r="BD46" s="905"/>
      <c r="BE46" s="905"/>
      <c r="BF46" s="905"/>
      <c r="BG46" s="905"/>
      <c r="BH46" s="905"/>
      <c r="BI46" s="905"/>
      <c r="BJ46" s="905"/>
      <c r="BK46" s="905"/>
      <c r="BL46" s="905"/>
      <c r="BM46" s="905"/>
      <c r="BN46" s="905"/>
      <c r="BO46" s="905"/>
      <c r="BP46" s="905"/>
      <c r="BQ46" s="905"/>
      <c r="BR46" s="905"/>
      <c r="BS46" s="906"/>
      <c r="BT46" s="195">
        <v>4228</v>
      </c>
      <c r="BU46" s="953" t="s">
        <v>79</v>
      </c>
      <c r="BV46" s="953"/>
      <c r="BW46" s="964">
        <v>0</v>
      </c>
      <c r="BX46" s="964"/>
      <c r="BY46" s="964"/>
      <c r="BZ46" s="964"/>
      <c r="CA46" s="964"/>
      <c r="CB46" s="964"/>
      <c r="CC46" s="964"/>
      <c r="CD46" s="964"/>
      <c r="CE46" s="964"/>
      <c r="CF46" s="964"/>
      <c r="CG46" s="964"/>
      <c r="CH46" s="964"/>
      <c r="CI46" s="964"/>
      <c r="CJ46" s="954" t="s">
        <v>80</v>
      </c>
      <c r="CK46" s="955"/>
      <c r="CL46" s="168"/>
      <c r="CM46" s="168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70"/>
      <c r="DB46" s="171"/>
    </row>
    <row r="47" spans="1:106" s="154" customFormat="1" ht="13.5" customHeight="1">
      <c r="A47" s="920" t="s">
        <v>255</v>
      </c>
      <c r="B47" s="905"/>
      <c r="C47" s="905"/>
      <c r="D47" s="905"/>
      <c r="E47" s="905"/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905"/>
      <c r="U47" s="905"/>
      <c r="V47" s="905"/>
      <c r="W47" s="905"/>
      <c r="X47" s="905"/>
      <c r="Y47" s="905"/>
      <c r="Z47" s="905"/>
      <c r="AA47" s="905"/>
      <c r="AB47" s="905"/>
      <c r="AC47" s="905"/>
      <c r="AD47" s="905"/>
      <c r="AE47" s="905"/>
      <c r="AF47" s="905"/>
      <c r="AG47" s="905"/>
      <c r="AH47" s="905"/>
      <c r="AI47" s="905"/>
      <c r="AJ47" s="905"/>
      <c r="AK47" s="905"/>
      <c r="AL47" s="905"/>
      <c r="AM47" s="905"/>
      <c r="AN47" s="905"/>
      <c r="AO47" s="905"/>
      <c r="AP47" s="905"/>
      <c r="AQ47" s="905"/>
      <c r="AR47" s="905"/>
      <c r="AS47" s="905"/>
      <c r="AT47" s="905"/>
      <c r="AU47" s="905"/>
      <c r="AV47" s="905"/>
      <c r="AW47" s="905"/>
      <c r="AX47" s="905"/>
      <c r="AY47" s="905"/>
      <c r="AZ47" s="905"/>
      <c r="BA47" s="905"/>
      <c r="BB47" s="905"/>
      <c r="BC47" s="905"/>
      <c r="BD47" s="905"/>
      <c r="BE47" s="905"/>
      <c r="BF47" s="905"/>
      <c r="BG47" s="905"/>
      <c r="BH47" s="905"/>
      <c r="BI47" s="905"/>
      <c r="BJ47" s="905"/>
      <c r="BK47" s="905"/>
      <c r="BL47" s="905"/>
      <c r="BM47" s="905"/>
      <c r="BN47" s="905"/>
      <c r="BO47" s="905"/>
      <c r="BP47" s="905"/>
      <c r="BQ47" s="905"/>
      <c r="BR47" s="905"/>
      <c r="BS47" s="906"/>
      <c r="BT47" s="195">
        <v>4229</v>
      </c>
      <c r="BU47" s="907" t="s">
        <v>79</v>
      </c>
      <c r="BV47" s="907"/>
      <c r="BW47" s="933">
        <f>12429+13049</f>
        <v>25478</v>
      </c>
      <c r="BX47" s="933"/>
      <c r="BY47" s="933"/>
      <c r="BZ47" s="933"/>
      <c r="CA47" s="933"/>
      <c r="CB47" s="933"/>
      <c r="CC47" s="933"/>
      <c r="CD47" s="933"/>
      <c r="CE47" s="933"/>
      <c r="CF47" s="933"/>
      <c r="CG47" s="933"/>
      <c r="CH47" s="933"/>
      <c r="CI47" s="933"/>
      <c r="CJ47" s="908" t="s">
        <v>80</v>
      </c>
      <c r="CK47" s="909"/>
      <c r="CL47" s="907" t="s">
        <v>79</v>
      </c>
      <c r="CM47" s="907"/>
      <c r="CN47" s="933">
        <v>10128</v>
      </c>
      <c r="CO47" s="933"/>
      <c r="CP47" s="933"/>
      <c r="CQ47" s="933"/>
      <c r="CR47" s="933"/>
      <c r="CS47" s="933"/>
      <c r="CT47" s="933"/>
      <c r="CU47" s="933"/>
      <c r="CV47" s="933"/>
      <c r="CW47" s="933"/>
      <c r="CX47" s="933"/>
      <c r="CY47" s="933"/>
      <c r="CZ47" s="933"/>
      <c r="DA47" s="908" t="s">
        <v>80</v>
      </c>
      <c r="DB47" s="947"/>
    </row>
    <row r="48" spans="1:106" s="154" customFormat="1" ht="18" customHeight="1" thickBot="1">
      <c r="A48" s="145"/>
      <c r="B48" s="970" t="s">
        <v>256</v>
      </c>
      <c r="C48" s="970"/>
      <c r="D48" s="970"/>
      <c r="E48" s="970"/>
      <c r="F48" s="970"/>
      <c r="G48" s="970"/>
      <c r="H48" s="970"/>
      <c r="I48" s="970"/>
      <c r="J48" s="970"/>
      <c r="K48" s="970"/>
      <c r="L48" s="970"/>
      <c r="M48" s="970"/>
      <c r="N48" s="970"/>
      <c r="O48" s="970"/>
      <c r="P48" s="970"/>
      <c r="Q48" s="970"/>
      <c r="R48" s="970"/>
      <c r="S48" s="970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0"/>
      <c r="AG48" s="970"/>
      <c r="AH48" s="970"/>
      <c r="AI48" s="970"/>
      <c r="AJ48" s="970"/>
      <c r="AK48" s="970"/>
      <c r="AL48" s="970"/>
      <c r="AM48" s="970"/>
      <c r="AN48" s="970"/>
      <c r="AO48" s="970"/>
      <c r="AP48" s="970"/>
      <c r="AQ48" s="970"/>
      <c r="AR48" s="970"/>
      <c r="AS48" s="970"/>
      <c r="AT48" s="970"/>
      <c r="AU48" s="970"/>
      <c r="AV48" s="970"/>
      <c r="AW48" s="970"/>
      <c r="AX48" s="970"/>
      <c r="AY48" s="970"/>
      <c r="AZ48" s="970"/>
      <c r="BA48" s="970"/>
      <c r="BB48" s="970"/>
      <c r="BC48" s="970"/>
      <c r="BD48" s="970"/>
      <c r="BE48" s="970"/>
      <c r="BF48" s="970"/>
      <c r="BG48" s="970"/>
      <c r="BH48" s="970"/>
      <c r="BI48" s="970"/>
      <c r="BJ48" s="970"/>
      <c r="BK48" s="970"/>
      <c r="BL48" s="970"/>
      <c r="BM48" s="970"/>
      <c r="BN48" s="970"/>
      <c r="BO48" s="970"/>
      <c r="BP48" s="970"/>
      <c r="BQ48" s="970"/>
      <c r="BR48" s="970"/>
      <c r="BS48" s="971"/>
      <c r="BT48" s="194">
        <v>4200</v>
      </c>
      <c r="BU48" s="972" t="s">
        <v>79</v>
      </c>
      <c r="BV48" s="972"/>
      <c r="BW48" s="973">
        <f>BW40-BU32</f>
        <v>97975</v>
      </c>
      <c r="BX48" s="973"/>
      <c r="BY48" s="973"/>
      <c r="BZ48" s="973"/>
      <c r="CA48" s="973"/>
      <c r="CB48" s="973"/>
      <c r="CC48" s="973"/>
      <c r="CD48" s="973"/>
      <c r="CE48" s="973"/>
      <c r="CF48" s="973"/>
      <c r="CG48" s="973"/>
      <c r="CH48" s="973"/>
      <c r="CI48" s="973"/>
      <c r="CJ48" s="974" t="s">
        <v>80</v>
      </c>
      <c r="CK48" s="975"/>
      <c r="CL48" s="972" t="s">
        <v>79</v>
      </c>
      <c r="CM48" s="972"/>
      <c r="CN48" s="973">
        <f>CN40-CL32</f>
        <v>83420</v>
      </c>
      <c r="CO48" s="973"/>
      <c r="CP48" s="973"/>
      <c r="CQ48" s="973"/>
      <c r="CR48" s="973"/>
      <c r="CS48" s="973"/>
      <c r="CT48" s="973"/>
      <c r="CU48" s="973"/>
      <c r="CV48" s="973"/>
      <c r="CW48" s="973"/>
      <c r="CX48" s="973"/>
      <c r="CY48" s="973"/>
      <c r="CZ48" s="973"/>
      <c r="DA48" s="974" t="s">
        <v>80</v>
      </c>
      <c r="DB48" s="975"/>
    </row>
    <row r="49" spans="1:106" s="88" customFormat="1" ht="20.25" customHeight="1">
      <c r="DB49" s="89" t="s">
        <v>257</v>
      </c>
    </row>
    <row r="50" spans="1:106" s="88" customFormat="1" ht="21" customHeight="1">
      <c r="DB50" s="89"/>
    </row>
    <row r="51" spans="1:106" s="154" customFormat="1" ht="16.5" customHeight="1">
      <c r="A51" s="888" t="s">
        <v>181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89"/>
      <c r="AL51" s="889"/>
      <c r="AM51" s="889"/>
      <c r="AN51" s="889"/>
      <c r="AO51" s="889"/>
      <c r="AP51" s="889"/>
      <c r="AQ51" s="889"/>
      <c r="AR51" s="889"/>
      <c r="AS51" s="889"/>
      <c r="AT51" s="889"/>
      <c r="AU51" s="889"/>
      <c r="AV51" s="889"/>
      <c r="AW51" s="889"/>
      <c r="AX51" s="889"/>
      <c r="AY51" s="889"/>
      <c r="AZ51" s="889"/>
      <c r="BA51" s="889"/>
      <c r="BB51" s="889"/>
      <c r="BC51" s="889"/>
      <c r="BD51" s="889"/>
      <c r="BE51" s="889"/>
      <c r="BF51" s="889"/>
      <c r="BG51" s="889"/>
      <c r="BH51" s="889"/>
      <c r="BI51" s="889"/>
      <c r="BJ51" s="889"/>
      <c r="BK51" s="889"/>
      <c r="BL51" s="889"/>
      <c r="BM51" s="889"/>
      <c r="BN51" s="889"/>
      <c r="BO51" s="889"/>
      <c r="BP51" s="889"/>
      <c r="BQ51" s="889"/>
      <c r="BR51" s="889"/>
      <c r="BS51" s="889"/>
      <c r="BT51" s="965" t="s">
        <v>133</v>
      </c>
      <c r="BU51" s="192"/>
      <c r="BV51" s="158"/>
      <c r="BW51" s="192"/>
      <c r="BX51" s="192"/>
      <c r="BY51" s="159" t="s">
        <v>229</v>
      </c>
      <c r="BZ51" s="921" t="s">
        <v>298</v>
      </c>
      <c r="CA51" s="921"/>
      <c r="CB51" s="921"/>
      <c r="CC51" s="921"/>
      <c r="CD51" s="921"/>
      <c r="CE51" s="921"/>
      <c r="CF51" s="921"/>
      <c r="CG51" s="921"/>
      <c r="CH51" s="921"/>
      <c r="CI51" s="921"/>
      <c r="CJ51" s="921"/>
      <c r="CK51" s="922"/>
      <c r="CL51" s="157"/>
      <c r="CM51" s="158"/>
      <c r="CN51" s="192"/>
      <c r="CO51" s="192"/>
      <c r="CP51" s="159" t="s">
        <v>229</v>
      </c>
      <c r="CQ51" s="921" t="s">
        <v>299</v>
      </c>
      <c r="CR51" s="921"/>
      <c r="CS51" s="921"/>
      <c r="CT51" s="921"/>
      <c r="CU51" s="921"/>
      <c r="CV51" s="921"/>
      <c r="CW51" s="921"/>
      <c r="CX51" s="921"/>
      <c r="CY51" s="921"/>
      <c r="CZ51" s="921"/>
      <c r="DA51" s="921"/>
      <c r="DB51" s="922"/>
    </row>
    <row r="52" spans="1:106" s="154" customFormat="1" ht="15" customHeight="1">
      <c r="A52" s="891"/>
      <c r="B52" s="892"/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892"/>
      <c r="Q52" s="892"/>
      <c r="R52" s="892"/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892"/>
      <c r="AD52" s="892"/>
      <c r="AE52" s="892"/>
      <c r="AF52" s="892"/>
      <c r="AG52" s="892"/>
      <c r="AH52" s="892"/>
      <c r="AI52" s="892"/>
      <c r="AJ52" s="892"/>
      <c r="AK52" s="892"/>
      <c r="AL52" s="892"/>
      <c r="AM52" s="892"/>
      <c r="AN52" s="892"/>
      <c r="AO52" s="892"/>
      <c r="AP52" s="892"/>
      <c r="AQ52" s="892"/>
      <c r="AR52" s="892"/>
      <c r="AS52" s="892"/>
      <c r="AT52" s="892"/>
      <c r="AU52" s="892"/>
      <c r="AV52" s="892"/>
      <c r="AW52" s="892"/>
      <c r="AX52" s="892"/>
      <c r="AY52" s="892"/>
      <c r="AZ52" s="892"/>
      <c r="BA52" s="892"/>
      <c r="BB52" s="892"/>
      <c r="BC52" s="892"/>
      <c r="BD52" s="892"/>
      <c r="BE52" s="892"/>
      <c r="BF52" s="892"/>
      <c r="BG52" s="892"/>
      <c r="BH52" s="892"/>
      <c r="BI52" s="892"/>
      <c r="BJ52" s="892"/>
      <c r="BK52" s="892"/>
      <c r="BL52" s="892"/>
      <c r="BM52" s="892"/>
      <c r="BN52" s="892"/>
      <c r="BO52" s="892"/>
      <c r="BP52" s="892"/>
      <c r="BQ52" s="892"/>
      <c r="BR52" s="892"/>
      <c r="BS52" s="892"/>
      <c r="BT52" s="965"/>
      <c r="BU52" s="136"/>
      <c r="BV52" s="137"/>
      <c r="BW52" s="137"/>
      <c r="BX52" s="846"/>
      <c r="BY52" s="846"/>
      <c r="BZ52" s="846"/>
      <c r="CA52" s="846"/>
      <c r="CB52" s="902"/>
      <c r="CC52" s="902"/>
      <c r="CD52" s="902"/>
      <c r="CE52" s="142"/>
      <c r="CF52" s="142"/>
      <c r="CG52" s="142"/>
      <c r="CH52" s="136"/>
      <c r="CI52" s="136"/>
      <c r="CJ52" s="136"/>
      <c r="CK52" s="161"/>
      <c r="CL52" s="160"/>
      <c r="CM52" s="137"/>
      <c r="CN52" s="137"/>
      <c r="CO52" s="846"/>
      <c r="CP52" s="846"/>
      <c r="CQ52" s="846"/>
      <c r="CR52" s="846"/>
      <c r="CS52" s="902"/>
      <c r="CT52" s="902"/>
      <c r="CU52" s="902"/>
      <c r="CV52" s="142"/>
      <c r="CW52" s="142"/>
      <c r="CX52" s="142"/>
      <c r="CY52" s="136"/>
      <c r="CZ52" s="136"/>
      <c r="DA52" s="136"/>
      <c r="DB52" s="161"/>
    </row>
    <row r="53" spans="1:106" s="154" customFormat="1" ht="9.75" customHeight="1" thickBot="1">
      <c r="A53" s="894"/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895"/>
      <c r="X53" s="895"/>
      <c r="Y53" s="895"/>
      <c r="Z53" s="895"/>
      <c r="AA53" s="895"/>
      <c r="AB53" s="895"/>
      <c r="AC53" s="895"/>
      <c r="AD53" s="895"/>
      <c r="AE53" s="895"/>
      <c r="AF53" s="895"/>
      <c r="AG53" s="895"/>
      <c r="AH53" s="895"/>
      <c r="AI53" s="895"/>
      <c r="AJ53" s="895"/>
      <c r="AK53" s="895"/>
      <c r="AL53" s="895"/>
      <c r="AM53" s="895"/>
      <c r="AN53" s="895"/>
      <c r="AO53" s="895"/>
      <c r="AP53" s="895"/>
      <c r="AQ53" s="895"/>
      <c r="AR53" s="895"/>
      <c r="AS53" s="895"/>
      <c r="AT53" s="895"/>
      <c r="AU53" s="895"/>
      <c r="AV53" s="895"/>
      <c r="AW53" s="895"/>
      <c r="AX53" s="895"/>
      <c r="AY53" s="895"/>
      <c r="AZ53" s="895"/>
      <c r="BA53" s="895"/>
      <c r="BB53" s="895"/>
      <c r="BC53" s="895"/>
      <c r="BD53" s="895"/>
      <c r="BE53" s="895"/>
      <c r="BF53" s="895"/>
      <c r="BG53" s="895"/>
      <c r="BH53" s="895"/>
      <c r="BI53" s="895"/>
      <c r="BJ53" s="895"/>
      <c r="BK53" s="895"/>
      <c r="BL53" s="895"/>
      <c r="BM53" s="895"/>
      <c r="BN53" s="895"/>
      <c r="BO53" s="895"/>
      <c r="BP53" s="895"/>
      <c r="BQ53" s="895"/>
      <c r="BR53" s="895"/>
      <c r="BS53" s="895"/>
      <c r="BT53" s="965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61"/>
      <c r="CL53" s="160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61"/>
    </row>
    <row r="54" spans="1:106" s="154" customFormat="1" ht="31.5" customHeight="1">
      <c r="A54" s="162"/>
      <c r="B54" s="928" t="s">
        <v>258</v>
      </c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8"/>
      <c r="Z54" s="928"/>
      <c r="AA54" s="928"/>
      <c r="AB54" s="928"/>
      <c r="AC54" s="928"/>
      <c r="AD54" s="928"/>
      <c r="AE54" s="928"/>
      <c r="AF54" s="928"/>
      <c r="AG54" s="928"/>
      <c r="AH54" s="928"/>
      <c r="AI54" s="928"/>
      <c r="AJ54" s="928"/>
      <c r="AK54" s="928"/>
      <c r="AL54" s="928"/>
      <c r="AM54" s="928"/>
      <c r="AN54" s="928"/>
      <c r="AO54" s="928"/>
      <c r="AP54" s="928"/>
      <c r="AQ54" s="928"/>
      <c r="AR54" s="928"/>
      <c r="AS54" s="928"/>
      <c r="AT54" s="928"/>
      <c r="AU54" s="928"/>
      <c r="AV54" s="928"/>
      <c r="AW54" s="928"/>
      <c r="AX54" s="928"/>
      <c r="AY54" s="928"/>
      <c r="AZ54" s="928"/>
      <c r="BA54" s="928"/>
      <c r="BB54" s="928"/>
      <c r="BC54" s="928"/>
      <c r="BD54" s="928"/>
      <c r="BE54" s="928"/>
      <c r="BF54" s="928"/>
      <c r="BG54" s="928"/>
      <c r="BH54" s="928"/>
      <c r="BI54" s="928"/>
      <c r="BJ54" s="928"/>
      <c r="BK54" s="928"/>
      <c r="BL54" s="928"/>
      <c r="BM54" s="928"/>
      <c r="BN54" s="928"/>
      <c r="BO54" s="928"/>
      <c r="BP54" s="928"/>
      <c r="BQ54" s="928"/>
      <c r="BR54" s="928"/>
      <c r="BS54" s="928"/>
      <c r="BT54" s="966">
        <v>4310</v>
      </c>
      <c r="BU54" s="931">
        <f>BU56</f>
        <v>52332</v>
      </c>
      <c r="BV54" s="931"/>
      <c r="BW54" s="931"/>
      <c r="BX54" s="931"/>
      <c r="BY54" s="931"/>
      <c r="BZ54" s="931"/>
      <c r="CA54" s="931"/>
      <c r="CB54" s="931"/>
      <c r="CC54" s="931"/>
      <c r="CD54" s="931"/>
      <c r="CE54" s="931"/>
      <c r="CF54" s="931"/>
      <c r="CG54" s="931"/>
      <c r="CH54" s="931"/>
      <c r="CI54" s="931"/>
      <c r="CJ54" s="931"/>
      <c r="CK54" s="967"/>
      <c r="CL54" s="968">
        <f>CL58</f>
        <v>0</v>
      </c>
      <c r="CM54" s="931"/>
      <c r="CN54" s="931"/>
      <c r="CO54" s="931"/>
      <c r="CP54" s="931"/>
      <c r="CQ54" s="931"/>
      <c r="CR54" s="931"/>
      <c r="CS54" s="931"/>
      <c r="CT54" s="931"/>
      <c r="CU54" s="931"/>
      <c r="CV54" s="931"/>
      <c r="CW54" s="931"/>
      <c r="CX54" s="931"/>
      <c r="CY54" s="931"/>
      <c r="CZ54" s="931"/>
      <c r="DA54" s="931"/>
      <c r="DB54" s="932"/>
    </row>
    <row r="55" spans="1:106" s="154" customFormat="1" ht="19.5" customHeight="1">
      <c r="A55" s="145"/>
      <c r="B55" s="935" t="s">
        <v>259</v>
      </c>
      <c r="C55" s="935"/>
      <c r="D55" s="935"/>
      <c r="E55" s="935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935"/>
      <c r="AA55" s="935"/>
      <c r="AB55" s="935"/>
      <c r="AC55" s="935"/>
      <c r="AD55" s="935"/>
      <c r="AE55" s="935"/>
      <c r="AF55" s="935"/>
      <c r="AG55" s="935"/>
      <c r="AH55" s="935"/>
      <c r="AI55" s="935"/>
      <c r="AJ55" s="935"/>
      <c r="AK55" s="935"/>
      <c r="AL55" s="935"/>
      <c r="AM55" s="935"/>
      <c r="AN55" s="935"/>
      <c r="AO55" s="935"/>
      <c r="AP55" s="935"/>
      <c r="AQ55" s="935"/>
      <c r="AR55" s="935"/>
      <c r="AS55" s="935"/>
      <c r="AT55" s="935"/>
      <c r="AU55" s="935"/>
      <c r="AV55" s="935"/>
      <c r="AW55" s="935"/>
      <c r="AX55" s="935"/>
      <c r="AY55" s="935"/>
      <c r="AZ55" s="935"/>
      <c r="BA55" s="935"/>
      <c r="BB55" s="935"/>
      <c r="BC55" s="935"/>
      <c r="BD55" s="935"/>
      <c r="BE55" s="935"/>
      <c r="BF55" s="935"/>
      <c r="BG55" s="935"/>
      <c r="BH55" s="935"/>
      <c r="BI55" s="935"/>
      <c r="BJ55" s="935"/>
      <c r="BK55" s="935"/>
      <c r="BL55" s="935"/>
      <c r="BM55" s="935"/>
      <c r="BN55" s="935"/>
      <c r="BO55" s="935"/>
      <c r="BP55" s="935"/>
      <c r="BQ55" s="935"/>
      <c r="BR55" s="935"/>
      <c r="BS55" s="935"/>
      <c r="BT55" s="966"/>
      <c r="BU55" s="933"/>
      <c r="BV55" s="933"/>
      <c r="BW55" s="933"/>
      <c r="BX55" s="933"/>
      <c r="BY55" s="933"/>
      <c r="BZ55" s="933"/>
      <c r="CA55" s="933"/>
      <c r="CB55" s="933"/>
      <c r="CC55" s="933"/>
      <c r="CD55" s="933"/>
      <c r="CE55" s="933"/>
      <c r="CF55" s="933"/>
      <c r="CG55" s="933"/>
      <c r="CH55" s="933"/>
      <c r="CI55" s="933"/>
      <c r="CJ55" s="933"/>
      <c r="CK55" s="958"/>
      <c r="CL55" s="969"/>
      <c r="CM55" s="933"/>
      <c r="CN55" s="933"/>
      <c r="CO55" s="933"/>
      <c r="CP55" s="933"/>
      <c r="CQ55" s="933"/>
      <c r="CR55" s="933"/>
      <c r="CS55" s="933"/>
      <c r="CT55" s="933"/>
      <c r="CU55" s="933"/>
      <c r="CV55" s="933"/>
      <c r="CW55" s="933"/>
      <c r="CX55" s="933"/>
      <c r="CY55" s="933"/>
      <c r="CZ55" s="933"/>
      <c r="DA55" s="933"/>
      <c r="DB55" s="934"/>
    </row>
    <row r="56" spans="1:106" s="154" customFormat="1" ht="13.5" customHeight="1">
      <c r="A56" s="163"/>
      <c r="B56" s="950" t="s">
        <v>191</v>
      </c>
      <c r="C56" s="950"/>
      <c r="D56" s="950"/>
      <c r="E56" s="950"/>
      <c r="F56" s="950"/>
      <c r="G56" s="950"/>
      <c r="H56" s="950"/>
      <c r="I56" s="950"/>
      <c r="J56" s="950"/>
      <c r="K56" s="950"/>
      <c r="L56" s="950"/>
      <c r="M56" s="950"/>
      <c r="N56" s="950"/>
      <c r="O56" s="950"/>
      <c r="P56" s="950"/>
      <c r="Q56" s="950"/>
      <c r="R56" s="950"/>
      <c r="S56" s="950"/>
      <c r="T56" s="950"/>
      <c r="U56" s="950"/>
      <c r="V56" s="950"/>
      <c r="W56" s="950"/>
      <c r="X56" s="950"/>
      <c r="Y56" s="950"/>
      <c r="Z56" s="950"/>
      <c r="AA56" s="950"/>
      <c r="AB56" s="950"/>
      <c r="AC56" s="950"/>
      <c r="AD56" s="950"/>
      <c r="AE56" s="950"/>
      <c r="AF56" s="950"/>
      <c r="AG56" s="950"/>
      <c r="AH56" s="950"/>
      <c r="AI56" s="950"/>
      <c r="AJ56" s="950"/>
      <c r="AK56" s="950"/>
      <c r="AL56" s="950"/>
      <c r="AM56" s="950"/>
      <c r="AN56" s="950"/>
      <c r="AO56" s="950"/>
      <c r="AP56" s="950"/>
      <c r="AQ56" s="950"/>
      <c r="AR56" s="950"/>
      <c r="AS56" s="950"/>
      <c r="AT56" s="950"/>
      <c r="AU56" s="950"/>
      <c r="AV56" s="950"/>
      <c r="AW56" s="950"/>
      <c r="AX56" s="950"/>
      <c r="AY56" s="950"/>
      <c r="AZ56" s="950"/>
      <c r="BA56" s="950"/>
      <c r="BB56" s="950"/>
      <c r="BC56" s="950"/>
      <c r="BD56" s="950"/>
      <c r="BE56" s="950"/>
      <c r="BF56" s="950"/>
      <c r="BG56" s="950"/>
      <c r="BH56" s="950"/>
      <c r="BI56" s="950"/>
      <c r="BJ56" s="950"/>
      <c r="BK56" s="950"/>
      <c r="BL56" s="950"/>
      <c r="BM56" s="950"/>
      <c r="BN56" s="950"/>
      <c r="BO56" s="950"/>
      <c r="BP56" s="950"/>
      <c r="BQ56" s="950"/>
      <c r="BR56" s="950"/>
      <c r="BS56" s="950"/>
      <c r="BT56" s="976">
        <v>4311</v>
      </c>
      <c r="BU56" s="918">
        <v>52332</v>
      </c>
      <c r="BV56" s="919"/>
      <c r="BW56" s="919"/>
      <c r="BX56" s="919"/>
      <c r="BY56" s="919"/>
      <c r="BZ56" s="919"/>
      <c r="CA56" s="919"/>
      <c r="CB56" s="919"/>
      <c r="CC56" s="919"/>
      <c r="CD56" s="919"/>
      <c r="CE56" s="919"/>
      <c r="CF56" s="919"/>
      <c r="CG56" s="919"/>
      <c r="CH56" s="919"/>
      <c r="CI56" s="919"/>
      <c r="CJ56" s="919"/>
      <c r="CK56" s="919"/>
      <c r="CL56" s="977">
        <v>0</v>
      </c>
      <c r="CM56" s="919"/>
      <c r="CN56" s="919"/>
      <c r="CO56" s="919"/>
      <c r="CP56" s="919"/>
      <c r="CQ56" s="919"/>
      <c r="CR56" s="919"/>
      <c r="CS56" s="919"/>
      <c r="CT56" s="919"/>
      <c r="CU56" s="919"/>
      <c r="CV56" s="919"/>
      <c r="CW56" s="919"/>
      <c r="CX56" s="919"/>
      <c r="CY56" s="919"/>
      <c r="CZ56" s="919"/>
      <c r="DA56" s="919"/>
      <c r="DB56" s="927"/>
    </row>
    <row r="57" spans="1:106" s="154" customFormat="1" ht="13.5" customHeight="1">
      <c r="A57" s="145"/>
      <c r="B57" s="948" t="s">
        <v>260</v>
      </c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8"/>
      <c r="AK57" s="948"/>
      <c r="AL57" s="948"/>
      <c r="AM57" s="948"/>
      <c r="AN57" s="948"/>
      <c r="AO57" s="948"/>
      <c r="AP57" s="948"/>
      <c r="AQ57" s="948"/>
      <c r="AR57" s="948"/>
      <c r="AS57" s="948"/>
      <c r="AT57" s="948"/>
      <c r="AU57" s="948"/>
      <c r="AV57" s="948"/>
      <c r="AW57" s="948"/>
      <c r="AX57" s="948"/>
      <c r="AY57" s="948"/>
      <c r="AZ57" s="948"/>
      <c r="BA57" s="948"/>
      <c r="BB57" s="948"/>
      <c r="BC57" s="948"/>
      <c r="BD57" s="948"/>
      <c r="BE57" s="948"/>
      <c r="BF57" s="948"/>
      <c r="BG57" s="948"/>
      <c r="BH57" s="948"/>
      <c r="BI57" s="948"/>
      <c r="BJ57" s="948"/>
      <c r="BK57" s="948"/>
      <c r="BL57" s="948"/>
      <c r="BM57" s="948"/>
      <c r="BN57" s="948"/>
      <c r="BO57" s="948"/>
      <c r="BP57" s="948"/>
      <c r="BQ57" s="948"/>
      <c r="BR57" s="948"/>
      <c r="BS57" s="948"/>
      <c r="BT57" s="976"/>
      <c r="BU57" s="918"/>
      <c r="BV57" s="919"/>
      <c r="BW57" s="919"/>
      <c r="BX57" s="919"/>
      <c r="BY57" s="919"/>
      <c r="BZ57" s="919"/>
      <c r="CA57" s="919"/>
      <c r="CB57" s="919"/>
      <c r="CC57" s="919"/>
      <c r="CD57" s="919"/>
      <c r="CE57" s="919"/>
      <c r="CF57" s="919"/>
      <c r="CG57" s="919"/>
      <c r="CH57" s="919"/>
      <c r="CI57" s="919"/>
      <c r="CJ57" s="919"/>
      <c r="CK57" s="919"/>
      <c r="CL57" s="977"/>
      <c r="CM57" s="919"/>
      <c r="CN57" s="919"/>
      <c r="CO57" s="919"/>
      <c r="CP57" s="919"/>
      <c r="CQ57" s="919"/>
      <c r="CR57" s="919"/>
      <c r="CS57" s="919"/>
      <c r="CT57" s="919"/>
      <c r="CU57" s="919"/>
      <c r="CV57" s="919"/>
      <c r="CW57" s="919"/>
      <c r="CX57" s="919"/>
      <c r="CY57" s="919"/>
      <c r="CZ57" s="919"/>
      <c r="DA57" s="919"/>
      <c r="DB57" s="927"/>
    </row>
    <row r="58" spans="1:106" s="154" customFormat="1" ht="13.5" customHeight="1">
      <c r="A58" s="145"/>
      <c r="B58" s="916" t="s">
        <v>261</v>
      </c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6"/>
      <c r="AK58" s="916"/>
      <c r="AL58" s="916"/>
      <c r="AM58" s="916"/>
      <c r="AN58" s="916"/>
      <c r="AO58" s="916"/>
      <c r="AP58" s="916"/>
      <c r="AQ58" s="916"/>
      <c r="AR58" s="916"/>
      <c r="AS58" s="916"/>
      <c r="AT58" s="916"/>
      <c r="AU58" s="916"/>
      <c r="AV58" s="916"/>
      <c r="AW58" s="916"/>
      <c r="AX58" s="916"/>
      <c r="AY58" s="916"/>
      <c r="AZ58" s="916"/>
      <c r="BA58" s="916"/>
      <c r="BB58" s="916"/>
      <c r="BC58" s="916"/>
      <c r="BD58" s="916"/>
      <c r="BE58" s="916"/>
      <c r="BF58" s="916"/>
      <c r="BG58" s="916"/>
      <c r="BH58" s="916"/>
      <c r="BI58" s="916"/>
      <c r="BJ58" s="916"/>
      <c r="BK58" s="916"/>
      <c r="BL58" s="916"/>
      <c r="BM58" s="916"/>
      <c r="BN58" s="916"/>
      <c r="BO58" s="916"/>
      <c r="BP58" s="916"/>
      <c r="BQ58" s="916"/>
      <c r="BR58" s="916"/>
      <c r="BS58" s="916"/>
      <c r="BT58" s="173">
        <v>4312</v>
      </c>
      <c r="BU58" s="918">
        <v>0</v>
      </c>
      <c r="BV58" s="919"/>
      <c r="BW58" s="919"/>
      <c r="BX58" s="919"/>
      <c r="BY58" s="919"/>
      <c r="BZ58" s="919"/>
      <c r="CA58" s="919"/>
      <c r="CB58" s="919"/>
      <c r="CC58" s="919"/>
      <c r="CD58" s="919"/>
      <c r="CE58" s="919"/>
      <c r="CF58" s="919"/>
      <c r="CG58" s="919"/>
      <c r="CH58" s="919"/>
      <c r="CI58" s="919"/>
      <c r="CJ58" s="919"/>
      <c r="CK58" s="919"/>
      <c r="CL58" s="977">
        <v>0</v>
      </c>
      <c r="CM58" s="919"/>
      <c r="CN58" s="919"/>
      <c r="CO58" s="919"/>
      <c r="CP58" s="919"/>
      <c r="CQ58" s="919"/>
      <c r="CR58" s="919"/>
      <c r="CS58" s="919"/>
      <c r="CT58" s="919"/>
      <c r="CU58" s="919"/>
      <c r="CV58" s="919"/>
      <c r="CW58" s="919"/>
      <c r="CX58" s="919"/>
      <c r="CY58" s="919"/>
      <c r="CZ58" s="919"/>
      <c r="DA58" s="919"/>
      <c r="DB58" s="927"/>
    </row>
    <row r="59" spans="1:106" s="154" customFormat="1" ht="13.5" customHeight="1">
      <c r="A59" s="152"/>
      <c r="B59" s="905" t="s">
        <v>262</v>
      </c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905"/>
      <c r="AH59" s="905"/>
      <c r="AI59" s="905"/>
      <c r="AJ59" s="905"/>
      <c r="AK59" s="905"/>
      <c r="AL59" s="905"/>
      <c r="AM59" s="905"/>
      <c r="AN59" s="905"/>
      <c r="AO59" s="905"/>
      <c r="AP59" s="905"/>
      <c r="AQ59" s="905"/>
      <c r="AR59" s="905"/>
      <c r="AS59" s="905"/>
      <c r="AT59" s="905"/>
      <c r="AU59" s="905"/>
      <c r="AV59" s="905"/>
      <c r="AW59" s="905"/>
      <c r="AX59" s="905"/>
      <c r="AY59" s="905"/>
      <c r="AZ59" s="905"/>
      <c r="BA59" s="905"/>
      <c r="BB59" s="905"/>
      <c r="BC59" s="905"/>
      <c r="BD59" s="905"/>
      <c r="BE59" s="905"/>
      <c r="BF59" s="905"/>
      <c r="BG59" s="905"/>
      <c r="BH59" s="905"/>
      <c r="BI59" s="905"/>
      <c r="BJ59" s="905"/>
      <c r="BK59" s="905"/>
      <c r="BL59" s="905"/>
      <c r="BM59" s="905"/>
      <c r="BN59" s="905"/>
      <c r="BO59" s="905"/>
      <c r="BP59" s="905"/>
      <c r="BQ59" s="905"/>
      <c r="BR59" s="905"/>
      <c r="BS59" s="905"/>
      <c r="BT59" s="174">
        <v>4313</v>
      </c>
      <c r="BU59" s="918">
        <v>0</v>
      </c>
      <c r="BV59" s="919"/>
      <c r="BW59" s="919"/>
      <c r="BX59" s="919"/>
      <c r="BY59" s="919"/>
      <c r="BZ59" s="919"/>
      <c r="CA59" s="919"/>
      <c r="CB59" s="919"/>
      <c r="CC59" s="919"/>
      <c r="CD59" s="919"/>
      <c r="CE59" s="919"/>
      <c r="CF59" s="919"/>
      <c r="CG59" s="919"/>
      <c r="CH59" s="919"/>
      <c r="CI59" s="919"/>
      <c r="CJ59" s="919"/>
      <c r="CK59" s="919"/>
      <c r="CL59" s="977">
        <v>0</v>
      </c>
      <c r="CM59" s="919"/>
      <c r="CN59" s="919"/>
      <c r="CO59" s="919"/>
      <c r="CP59" s="919"/>
      <c r="CQ59" s="919"/>
      <c r="CR59" s="919"/>
      <c r="CS59" s="919"/>
      <c r="CT59" s="919"/>
      <c r="CU59" s="919"/>
      <c r="CV59" s="919"/>
      <c r="CW59" s="919"/>
      <c r="CX59" s="919"/>
      <c r="CY59" s="919"/>
      <c r="CZ59" s="919"/>
      <c r="DA59" s="919"/>
      <c r="DB59" s="927"/>
    </row>
    <row r="60" spans="1:106" s="154" customFormat="1" ht="28.5" customHeight="1">
      <c r="A60" s="152"/>
      <c r="B60" s="916" t="s">
        <v>263</v>
      </c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  <c r="AG60" s="905"/>
      <c r="AH60" s="905"/>
      <c r="AI60" s="905"/>
      <c r="AJ60" s="905"/>
      <c r="AK60" s="905"/>
      <c r="AL60" s="905"/>
      <c r="AM60" s="905"/>
      <c r="AN60" s="905"/>
      <c r="AO60" s="905"/>
      <c r="AP60" s="905"/>
      <c r="AQ60" s="905"/>
      <c r="AR60" s="905"/>
      <c r="AS60" s="905"/>
      <c r="AT60" s="905"/>
      <c r="AU60" s="905"/>
      <c r="AV60" s="905"/>
      <c r="AW60" s="905"/>
      <c r="AX60" s="905"/>
      <c r="AY60" s="905"/>
      <c r="AZ60" s="905"/>
      <c r="BA60" s="905"/>
      <c r="BB60" s="905"/>
      <c r="BC60" s="905"/>
      <c r="BD60" s="905"/>
      <c r="BE60" s="905"/>
      <c r="BF60" s="905"/>
      <c r="BG60" s="905"/>
      <c r="BH60" s="905"/>
      <c r="BI60" s="905"/>
      <c r="BJ60" s="905"/>
      <c r="BK60" s="905"/>
      <c r="BL60" s="905"/>
      <c r="BM60" s="905"/>
      <c r="BN60" s="905"/>
      <c r="BO60" s="905"/>
      <c r="BP60" s="905"/>
      <c r="BQ60" s="905"/>
      <c r="BR60" s="905"/>
      <c r="BS60" s="905"/>
      <c r="BT60" s="174">
        <v>4314</v>
      </c>
      <c r="BU60" s="918">
        <v>0</v>
      </c>
      <c r="BV60" s="919"/>
      <c r="BW60" s="919"/>
      <c r="BX60" s="919"/>
      <c r="BY60" s="919"/>
      <c r="BZ60" s="919"/>
      <c r="CA60" s="919"/>
      <c r="CB60" s="919"/>
      <c r="CC60" s="919"/>
      <c r="CD60" s="919"/>
      <c r="CE60" s="919"/>
      <c r="CF60" s="919"/>
      <c r="CG60" s="919"/>
      <c r="CH60" s="919"/>
      <c r="CI60" s="919"/>
      <c r="CJ60" s="919"/>
      <c r="CK60" s="919"/>
      <c r="CL60" s="977">
        <v>0</v>
      </c>
      <c r="CM60" s="919"/>
      <c r="CN60" s="919"/>
      <c r="CO60" s="919"/>
      <c r="CP60" s="919"/>
      <c r="CQ60" s="919"/>
      <c r="CR60" s="919"/>
      <c r="CS60" s="919"/>
      <c r="CT60" s="919"/>
      <c r="CU60" s="919"/>
      <c r="CV60" s="919"/>
      <c r="CW60" s="919"/>
      <c r="CX60" s="919"/>
      <c r="CY60" s="919"/>
      <c r="CZ60" s="919"/>
      <c r="DA60" s="919"/>
      <c r="DB60" s="927"/>
    </row>
    <row r="61" spans="1:106" s="154" customFormat="1" ht="13.5" customHeight="1">
      <c r="A61" s="152"/>
      <c r="B61" s="905" t="s">
        <v>264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5"/>
      <c r="AD61" s="905"/>
      <c r="AE61" s="905"/>
      <c r="AF61" s="905"/>
      <c r="AG61" s="905"/>
      <c r="AH61" s="905"/>
      <c r="AI61" s="905"/>
      <c r="AJ61" s="905"/>
      <c r="AK61" s="905"/>
      <c r="AL61" s="905"/>
      <c r="AM61" s="905"/>
      <c r="AN61" s="905"/>
      <c r="AO61" s="905"/>
      <c r="AP61" s="905"/>
      <c r="AQ61" s="905"/>
      <c r="AR61" s="905"/>
      <c r="AS61" s="905"/>
      <c r="AT61" s="905"/>
      <c r="AU61" s="905"/>
      <c r="AV61" s="905"/>
      <c r="AW61" s="905"/>
      <c r="AX61" s="905"/>
      <c r="AY61" s="905"/>
      <c r="AZ61" s="905"/>
      <c r="BA61" s="905"/>
      <c r="BB61" s="905"/>
      <c r="BC61" s="905"/>
      <c r="BD61" s="905"/>
      <c r="BE61" s="905"/>
      <c r="BF61" s="905"/>
      <c r="BG61" s="905"/>
      <c r="BH61" s="905"/>
      <c r="BI61" s="905"/>
      <c r="BJ61" s="905"/>
      <c r="BK61" s="905"/>
      <c r="BL61" s="905"/>
      <c r="BM61" s="905"/>
      <c r="BN61" s="905"/>
      <c r="BO61" s="905"/>
      <c r="BP61" s="905"/>
      <c r="BQ61" s="905"/>
      <c r="BR61" s="905"/>
      <c r="BS61" s="905"/>
      <c r="BT61" s="174">
        <v>4319</v>
      </c>
      <c r="BU61" s="918">
        <v>0</v>
      </c>
      <c r="BV61" s="919"/>
      <c r="BW61" s="919"/>
      <c r="BX61" s="919"/>
      <c r="BY61" s="919"/>
      <c r="BZ61" s="919"/>
      <c r="CA61" s="919"/>
      <c r="CB61" s="919"/>
      <c r="CC61" s="919"/>
      <c r="CD61" s="919"/>
      <c r="CE61" s="919"/>
      <c r="CF61" s="919"/>
      <c r="CG61" s="919"/>
      <c r="CH61" s="919"/>
      <c r="CI61" s="919"/>
      <c r="CJ61" s="919"/>
      <c r="CK61" s="919"/>
      <c r="CL61" s="977">
        <v>0</v>
      </c>
      <c r="CM61" s="919"/>
      <c r="CN61" s="919"/>
      <c r="CO61" s="919"/>
      <c r="CP61" s="919"/>
      <c r="CQ61" s="919"/>
      <c r="CR61" s="919"/>
      <c r="CS61" s="919"/>
      <c r="CT61" s="919"/>
      <c r="CU61" s="919"/>
      <c r="CV61" s="919"/>
      <c r="CW61" s="919"/>
      <c r="CX61" s="919"/>
      <c r="CY61" s="919"/>
      <c r="CZ61" s="919"/>
      <c r="DA61" s="919"/>
      <c r="DB61" s="927"/>
    </row>
    <row r="62" spans="1:106" s="154" customFormat="1" ht="13.5" customHeight="1">
      <c r="A62" s="152"/>
      <c r="B62" s="903" t="s">
        <v>265</v>
      </c>
      <c r="C62" s="903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903"/>
      <c r="R62" s="903"/>
      <c r="S62" s="903"/>
      <c r="T62" s="903"/>
      <c r="U62" s="903"/>
      <c r="V62" s="903"/>
      <c r="W62" s="903"/>
      <c r="X62" s="903"/>
      <c r="Y62" s="903"/>
      <c r="Z62" s="903"/>
      <c r="AA62" s="903"/>
      <c r="AB62" s="903"/>
      <c r="AC62" s="903"/>
      <c r="AD62" s="903"/>
      <c r="AE62" s="903"/>
      <c r="AF62" s="903"/>
      <c r="AG62" s="903"/>
      <c r="AH62" s="903"/>
      <c r="AI62" s="903"/>
      <c r="AJ62" s="903"/>
      <c r="AK62" s="903"/>
      <c r="AL62" s="903"/>
      <c r="AM62" s="903"/>
      <c r="AN62" s="903"/>
      <c r="AO62" s="903"/>
      <c r="AP62" s="903"/>
      <c r="AQ62" s="903"/>
      <c r="AR62" s="903"/>
      <c r="AS62" s="903"/>
      <c r="AT62" s="903"/>
      <c r="AU62" s="903"/>
      <c r="AV62" s="903"/>
      <c r="AW62" s="903"/>
      <c r="AX62" s="903"/>
      <c r="AY62" s="903"/>
      <c r="AZ62" s="903"/>
      <c r="BA62" s="903"/>
      <c r="BB62" s="903"/>
      <c r="BC62" s="903"/>
      <c r="BD62" s="903"/>
      <c r="BE62" s="903"/>
      <c r="BF62" s="903"/>
      <c r="BG62" s="903"/>
      <c r="BH62" s="903"/>
      <c r="BI62" s="903"/>
      <c r="BJ62" s="903"/>
      <c r="BK62" s="903"/>
      <c r="BL62" s="903"/>
      <c r="BM62" s="903"/>
      <c r="BN62" s="903"/>
      <c r="BO62" s="903"/>
      <c r="BP62" s="903"/>
      <c r="BQ62" s="903"/>
      <c r="BR62" s="903"/>
      <c r="BS62" s="903"/>
      <c r="BT62" s="174">
        <v>4320</v>
      </c>
      <c r="BU62" s="941" t="s">
        <v>79</v>
      </c>
      <c r="BV62" s="941"/>
      <c r="BW62" s="945">
        <f>BW65</f>
        <v>1382353</v>
      </c>
      <c r="BX62" s="945"/>
      <c r="BY62" s="945"/>
      <c r="BZ62" s="945"/>
      <c r="CA62" s="945"/>
      <c r="CB62" s="945"/>
      <c r="CC62" s="945"/>
      <c r="CD62" s="945"/>
      <c r="CE62" s="945"/>
      <c r="CF62" s="945"/>
      <c r="CG62" s="945"/>
      <c r="CH62" s="945"/>
      <c r="CI62" s="945"/>
      <c r="CJ62" s="943" t="s">
        <v>80</v>
      </c>
      <c r="CK62" s="944"/>
      <c r="CL62" s="978" t="s">
        <v>79</v>
      </c>
      <c r="CM62" s="941"/>
      <c r="CN62" s="945">
        <f>CN66+CN67</f>
        <v>0</v>
      </c>
      <c r="CO62" s="945"/>
      <c r="CP62" s="945"/>
      <c r="CQ62" s="945"/>
      <c r="CR62" s="945"/>
      <c r="CS62" s="945"/>
      <c r="CT62" s="945"/>
      <c r="CU62" s="945"/>
      <c r="CV62" s="945"/>
      <c r="CW62" s="945"/>
      <c r="CX62" s="945"/>
      <c r="CY62" s="945"/>
      <c r="CZ62" s="945"/>
      <c r="DA62" s="943" t="s">
        <v>80</v>
      </c>
      <c r="DB62" s="946"/>
    </row>
    <row r="63" spans="1:106" s="154" customFormat="1" ht="13.5" customHeight="1">
      <c r="A63" s="163"/>
      <c r="B63" s="950" t="s">
        <v>191</v>
      </c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0"/>
      <c r="AJ63" s="950"/>
      <c r="AK63" s="950"/>
      <c r="AL63" s="950"/>
      <c r="AM63" s="950"/>
      <c r="AN63" s="950"/>
      <c r="AO63" s="950"/>
      <c r="AP63" s="950"/>
      <c r="AQ63" s="950"/>
      <c r="AR63" s="950"/>
      <c r="AS63" s="950"/>
      <c r="AT63" s="950"/>
      <c r="AU63" s="950"/>
      <c r="AV63" s="950"/>
      <c r="AW63" s="950"/>
      <c r="AX63" s="950"/>
      <c r="AY63" s="950"/>
      <c r="AZ63" s="950"/>
      <c r="BA63" s="950"/>
      <c r="BB63" s="950"/>
      <c r="BC63" s="950"/>
      <c r="BD63" s="950"/>
      <c r="BE63" s="950"/>
      <c r="BF63" s="950"/>
      <c r="BG63" s="950"/>
      <c r="BH63" s="950"/>
      <c r="BI63" s="950"/>
      <c r="BJ63" s="950"/>
      <c r="BK63" s="950"/>
      <c r="BL63" s="950"/>
      <c r="BM63" s="950"/>
      <c r="BN63" s="950"/>
      <c r="BO63" s="950"/>
      <c r="BP63" s="950"/>
      <c r="BQ63" s="950"/>
      <c r="BR63" s="950"/>
      <c r="BS63" s="950"/>
      <c r="BT63" s="976">
        <v>4321</v>
      </c>
      <c r="BU63" s="941" t="s">
        <v>79</v>
      </c>
      <c r="BV63" s="941"/>
      <c r="BW63" s="945">
        <v>0</v>
      </c>
      <c r="BX63" s="945"/>
      <c r="BY63" s="945"/>
      <c r="BZ63" s="945"/>
      <c r="CA63" s="945"/>
      <c r="CB63" s="945"/>
      <c r="CC63" s="945"/>
      <c r="CD63" s="945"/>
      <c r="CE63" s="945"/>
      <c r="CF63" s="945"/>
      <c r="CG63" s="945"/>
      <c r="CH63" s="945"/>
      <c r="CI63" s="945"/>
      <c r="CJ63" s="943" t="s">
        <v>80</v>
      </c>
      <c r="CK63" s="944"/>
      <c r="CL63" s="978" t="s">
        <v>79</v>
      </c>
      <c r="CM63" s="941"/>
      <c r="CN63" s="945">
        <v>0</v>
      </c>
      <c r="CO63" s="945"/>
      <c r="CP63" s="945"/>
      <c r="CQ63" s="945"/>
      <c r="CR63" s="945"/>
      <c r="CS63" s="945"/>
      <c r="CT63" s="945"/>
      <c r="CU63" s="945"/>
      <c r="CV63" s="945"/>
      <c r="CW63" s="945"/>
      <c r="CX63" s="945"/>
      <c r="CY63" s="945"/>
      <c r="CZ63" s="945"/>
      <c r="DA63" s="943" t="s">
        <v>80</v>
      </c>
      <c r="DB63" s="946"/>
    </row>
    <row r="64" spans="1:106" s="154" customFormat="1" ht="41.25" customHeight="1">
      <c r="A64" s="145"/>
      <c r="B64" s="961" t="s">
        <v>266</v>
      </c>
      <c r="C64" s="948"/>
      <c r="D64" s="948"/>
      <c r="E64" s="948"/>
      <c r="F64" s="948"/>
      <c r="G64" s="948"/>
      <c r="H64" s="948"/>
      <c r="I64" s="948"/>
      <c r="J64" s="948"/>
      <c r="K64" s="948"/>
      <c r="L64" s="948"/>
      <c r="M64" s="948"/>
      <c r="N64" s="948"/>
      <c r="O64" s="948"/>
      <c r="P64" s="948"/>
      <c r="Q64" s="948"/>
      <c r="R64" s="948"/>
      <c r="S64" s="948"/>
      <c r="T64" s="948"/>
      <c r="U64" s="948"/>
      <c r="V64" s="948"/>
      <c r="W64" s="948"/>
      <c r="X64" s="948"/>
      <c r="Y64" s="948"/>
      <c r="Z64" s="948"/>
      <c r="AA64" s="948"/>
      <c r="AB64" s="948"/>
      <c r="AC64" s="948"/>
      <c r="AD64" s="948"/>
      <c r="AE64" s="948"/>
      <c r="AF64" s="948"/>
      <c r="AG64" s="948"/>
      <c r="AH64" s="948"/>
      <c r="AI64" s="948"/>
      <c r="AJ64" s="948"/>
      <c r="AK64" s="948"/>
      <c r="AL64" s="948"/>
      <c r="AM64" s="948"/>
      <c r="AN64" s="948"/>
      <c r="AO64" s="948"/>
      <c r="AP64" s="948"/>
      <c r="AQ64" s="948"/>
      <c r="AR64" s="948"/>
      <c r="AS64" s="948"/>
      <c r="AT64" s="948"/>
      <c r="AU64" s="948"/>
      <c r="AV64" s="948"/>
      <c r="AW64" s="948"/>
      <c r="AX64" s="948"/>
      <c r="AY64" s="948"/>
      <c r="AZ64" s="948"/>
      <c r="BA64" s="948"/>
      <c r="BB64" s="948"/>
      <c r="BC64" s="948"/>
      <c r="BD64" s="948"/>
      <c r="BE64" s="948"/>
      <c r="BF64" s="948"/>
      <c r="BG64" s="948"/>
      <c r="BH64" s="948"/>
      <c r="BI64" s="948"/>
      <c r="BJ64" s="948"/>
      <c r="BK64" s="948"/>
      <c r="BL64" s="948"/>
      <c r="BM64" s="948"/>
      <c r="BN64" s="948"/>
      <c r="BO64" s="948"/>
      <c r="BP64" s="948"/>
      <c r="BQ64" s="948"/>
      <c r="BR64" s="948"/>
      <c r="BS64" s="948"/>
      <c r="BT64" s="976"/>
      <c r="BU64" s="907"/>
      <c r="BV64" s="907"/>
      <c r="BW64" s="933"/>
      <c r="BX64" s="933"/>
      <c r="BY64" s="933"/>
      <c r="BZ64" s="933"/>
      <c r="CA64" s="933"/>
      <c r="CB64" s="933"/>
      <c r="CC64" s="933"/>
      <c r="CD64" s="933"/>
      <c r="CE64" s="933"/>
      <c r="CF64" s="933"/>
      <c r="CG64" s="933"/>
      <c r="CH64" s="933"/>
      <c r="CI64" s="933"/>
      <c r="CJ64" s="908"/>
      <c r="CK64" s="909"/>
      <c r="CL64" s="979"/>
      <c r="CM64" s="907"/>
      <c r="CN64" s="933"/>
      <c r="CO64" s="933"/>
      <c r="CP64" s="933"/>
      <c r="CQ64" s="933"/>
      <c r="CR64" s="933"/>
      <c r="CS64" s="933"/>
      <c r="CT64" s="933"/>
      <c r="CU64" s="933"/>
      <c r="CV64" s="933"/>
      <c r="CW64" s="933"/>
      <c r="CX64" s="933"/>
      <c r="CY64" s="933"/>
      <c r="CZ64" s="933"/>
      <c r="DA64" s="908"/>
      <c r="DB64" s="947"/>
    </row>
    <row r="65" spans="1:139" s="154" customFormat="1" ht="26.25" customHeight="1">
      <c r="A65" s="152"/>
      <c r="B65" s="916" t="s">
        <v>267</v>
      </c>
      <c r="C65" s="905"/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905"/>
      <c r="O65" s="905"/>
      <c r="P65" s="905"/>
      <c r="Q65" s="905"/>
      <c r="R65" s="905"/>
      <c r="S65" s="905"/>
      <c r="T65" s="905"/>
      <c r="U65" s="905"/>
      <c r="V65" s="905"/>
      <c r="W65" s="905"/>
      <c r="X65" s="905"/>
      <c r="Y65" s="905"/>
      <c r="Z65" s="905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05"/>
      <c r="AL65" s="905"/>
      <c r="AM65" s="905"/>
      <c r="AN65" s="905"/>
      <c r="AO65" s="905"/>
      <c r="AP65" s="905"/>
      <c r="AQ65" s="905"/>
      <c r="AR65" s="905"/>
      <c r="AS65" s="905"/>
      <c r="AT65" s="905"/>
      <c r="AU65" s="905"/>
      <c r="AV65" s="905"/>
      <c r="AW65" s="905"/>
      <c r="AX65" s="905"/>
      <c r="AY65" s="905"/>
      <c r="AZ65" s="905"/>
      <c r="BA65" s="905"/>
      <c r="BB65" s="905"/>
      <c r="BC65" s="905"/>
      <c r="BD65" s="905"/>
      <c r="BE65" s="905"/>
      <c r="BF65" s="905"/>
      <c r="BG65" s="905"/>
      <c r="BH65" s="905"/>
      <c r="BI65" s="905"/>
      <c r="BJ65" s="905"/>
      <c r="BK65" s="905"/>
      <c r="BL65" s="905"/>
      <c r="BM65" s="905"/>
      <c r="BN65" s="905"/>
      <c r="BO65" s="905"/>
      <c r="BP65" s="905"/>
      <c r="BQ65" s="905"/>
      <c r="BR65" s="905"/>
      <c r="BS65" s="905"/>
      <c r="BT65" s="174">
        <v>4322</v>
      </c>
      <c r="BU65" s="907" t="s">
        <v>79</v>
      </c>
      <c r="BV65" s="907"/>
      <c r="BW65" s="933">
        <v>1382353</v>
      </c>
      <c r="BX65" s="933"/>
      <c r="BY65" s="933"/>
      <c r="BZ65" s="933"/>
      <c r="CA65" s="933"/>
      <c r="CB65" s="933"/>
      <c r="CC65" s="933"/>
      <c r="CD65" s="933"/>
      <c r="CE65" s="933"/>
      <c r="CF65" s="933"/>
      <c r="CG65" s="933"/>
      <c r="CH65" s="933"/>
      <c r="CI65" s="933"/>
      <c r="CJ65" s="908" t="s">
        <v>80</v>
      </c>
      <c r="CK65" s="909"/>
      <c r="CL65" s="979" t="s">
        <v>79</v>
      </c>
      <c r="CM65" s="907"/>
      <c r="CN65" s="933">
        <v>0</v>
      </c>
      <c r="CO65" s="933"/>
      <c r="CP65" s="933"/>
      <c r="CQ65" s="933"/>
      <c r="CR65" s="933"/>
      <c r="CS65" s="933"/>
      <c r="CT65" s="933"/>
      <c r="CU65" s="933"/>
      <c r="CV65" s="933"/>
      <c r="CW65" s="933"/>
      <c r="CX65" s="933"/>
      <c r="CY65" s="933"/>
      <c r="CZ65" s="933"/>
      <c r="DA65" s="908" t="s">
        <v>80</v>
      </c>
      <c r="DB65" s="947"/>
    </row>
    <row r="66" spans="1:139" s="154" customFormat="1" ht="28.5" customHeight="1">
      <c r="A66" s="152"/>
      <c r="B66" s="916" t="s">
        <v>268</v>
      </c>
      <c r="C66" s="905"/>
      <c r="D66" s="905"/>
      <c r="E66" s="905"/>
      <c r="F66" s="905"/>
      <c r="G66" s="905"/>
      <c r="H66" s="905"/>
      <c r="I66" s="905"/>
      <c r="J66" s="905"/>
      <c r="K66" s="905"/>
      <c r="L66" s="905"/>
      <c r="M66" s="905"/>
      <c r="N66" s="905"/>
      <c r="O66" s="905"/>
      <c r="P66" s="905"/>
      <c r="Q66" s="905"/>
      <c r="R66" s="905"/>
      <c r="S66" s="905"/>
      <c r="T66" s="905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5"/>
      <c r="AN66" s="905"/>
      <c r="AO66" s="905"/>
      <c r="AP66" s="905"/>
      <c r="AQ66" s="905"/>
      <c r="AR66" s="905"/>
      <c r="AS66" s="905"/>
      <c r="AT66" s="905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5"/>
      <c r="BN66" s="905"/>
      <c r="BO66" s="905"/>
      <c r="BP66" s="905"/>
      <c r="BQ66" s="905"/>
      <c r="BR66" s="905"/>
      <c r="BS66" s="905"/>
      <c r="BT66" s="174">
        <v>4323</v>
      </c>
      <c r="BU66" s="907" t="s">
        <v>79</v>
      </c>
      <c r="BV66" s="907"/>
      <c r="BW66" s="933">
        <v>0</v>
      </c>
      <c r="BX66" s="933"/>
      <c r="BY66" s="933"/>
      <c r="BZ66" s="933"/>
      <c r="CA66" s="933"/>
      <c r="CB66" s="933"/>
      <c r="CC66" s="933"/>
      <c r="CD66" s="933"/>
      <c r="CE66" s="933"/>
      <c r="CF66" s="933"/>
      <c r="CG66" s="933"/>
      <c r="CH66" s="933"/>
      <c r="CI66" s="933"/>
      <c r="CJ66" s="908" t="s">
        <v>80</v>
      </c>
      <c r="CK66" s="909"/>
      <c r="CL66" s="979" t="s">
        <v>79</v>
      </c>
      <c r="CM66" s="907"/>
      <c r="CN66" s="933">
        <v>0</v>
      </c>
      <c r="CO66" s="933"/>
      <c r="CP66" s="933"/>
      <c r="CQ66" s="933"/>
      <c r="CR66" s="933"/>
      <c r="CS66" s="933"/>
      <c r="CT66" s="933"/>
      <c r="CU66" s="933"/>
      <c r="CV66" s="933"/>
      <c r="CW66" s="933"/>
      <c r="CX66" s="933"/>
      <c r="CY66" s="933"/>
      <c r="CZ66" s="933"/>
      <c r="DA66" s="908" t="s">
        <v>80</v>
      </c>
      <c r="DB66" s="947"/>
    </row>
    <row r="67" spans="1:139" s="154" customFormat="1" ht="13.5" customHeight="1">
      <c r="A67" s="152"/>
      <c r="B67" s="905" t="s">
        <v>269</v>
      </c>
      <c r="C67" s="905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905"/>
      <c r="AC67" s="905"/>
      <c r="AD67" s="905"/>
      <c r="AE67" s="905"/>
      <c r="AF67" s="905"/>
      <c r="AG67" s="905"/>
      <c r="AH67" s="905"/>
      <c r="AI67" s="905"/>
      <c r="AJ67" s="905"/>
      <c r="AK67" s="905"/>
      <c r="AL67" s="905"/>
      <c r="AM67" s="905"/>
      <c r="AN67" s="905"/>
      <c r="AO67" s="905"/>
      <c r="AP67" s="905"/>
      <c r="AQ67" s="905"/>
      <c r="AR67" s="905"/>
      <c r="AS67" s="905"/>
      <c r="AT67" s="905"/>
      <c r="AU67" s="905"/>
      <c r="AV67" s="905"/>
      <c r="AW67" s="905"/>
      <c r="AX67" s="905"/>
      <c r="AY67" s="905"/>
      <c r="AZ67" s="905"/>
      <c r="BA67" s="905"/>
      <c r="BB67" s="905"/>
      <c r="BC67" s="905"/>
      <c r="BD67" s="905"/>
      <c r="BE67" s="905"/>
      <c r="BF67" s="905"/>
      <c r="BG67" s="905"/>
      <c r="BH67" s="905"/>
      <c r="BI67" s="905"/>
      <c r="BJ67" s="905"/>
      <c r="BK67" s="905"/>
      <c r="BL67" s="905"/>
      <c r="BM67" s="905"/>
      <c r="BN67" s="905"/>
      <c r="BO67" s="905"/>
      <c r="BP67" s="905"/>
      <c r="BQ67" s="905"/>
      <c r="BR67" s="905"/>
      <c r="BS67" s="905"/>
      <c r="BT67" s="174">
        <v>4329</v>
      </c>
      <c r="BU67" s="907" t="s">
        <v>79</v>
      </c>
      <c r="BV67" s="907"/>
      <c r="BW67" s="933">
        <v>0</v>
      </c>
      <c r="BX67" s="933"/>
      <c r="BY67" s="933"/>
      <c r="BZ67" s="933"/>
      <c r="CA67" s="933"/>
      <c r="CB67" s="933"/>
      <c r="CC67" s="933"/>
      <c r="CD67" s="933"/>
      <c r="CE67" s="933"/>
      <c r="CF67" s="933"/>
      <c r="CG67" s="933"/>
      <c r="CH67" s="933"/>
      <c r="CI67" s="933"/>
      <c r="CJ67" s="908" t="s">
        <v>80</v>
      </c>
      <c r="CK67" s="909"/>
      <c r="CL67" s="979" t="s">
        <v>79</v>
      </c>
      <c r="CM67" s="907"/>
      <c r="CN67" s="933">
        <v>0</v>
      </c>
      <c r="CO67" s="933"/>
      <c r="CP67" s="933"/>
      <c r="CQ67" s="933"/>
      <c r="CR67" s="933"/>
      <c r="CS67" s="933"/>
      <c r="CT67" s="933"/>
      <c r="CU67" s="933"/>
      <c r="CV67" s="933"/>
      <c r="CW67" s="933"/>
      <c r="CX67" s="933"/>
      <c r="CY67" s="933"/>
      <c r="CZ67" s="933"/>
      <c r="DA67" s="908" t="s">
        <v>80</v>
      </c>
      <c r="DB67" s="947"/>
    </row>
    <row r="68" spans="1:139" s="154" customFormat="1" ht="18" customHeight="1">
      <c r="A68" s="152"/>
      <c r="B68" s="916" t="s">
        <v>270</v>
      </c>
      <c r="C68" s="905"/>
      <c r="D68" s="905"/>
      <c r="E68" s="905"/>
      <c r="F68" s="905"/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5"/>
      <c r="S68" s="905"/>
      <c r="T68" s="905"/>
      <c r="U68" s="905"/>
      <c r="V68" s="905"/>
      <c r="W68" s="905"/>
      <c r="X68" s="905"/>
      <c r="Y68" s="905"/>
      <c r="Z68" s="905"/>
      <c r="AA68" s="905"/>
      <c r="AB68" s="905"/>
      <c r="AC68" s="905"/>
      <c r="AD68" s="905"/>
      <c r="AE68" s="905"/>
      <c r="AF68" s="905"/>
      <c r="AG68" s="905"/>
      <c r="AH68" s="905"/>
      <c r="AI68" s="905"/>
      <c r="AJ68" s="905"/>
      <c r="AK68" s="905"/>
      <c r="AL68" s="905"/>
      <c r="AM68" s="905"/>
      <c r="AN68" s="905"/>
      <c r="AO68" s="905"/>
      <c r="AP68" s="905"/>
      <c r="AQ68" s="905"/>
      <c r="AR68" s="905"/>
      <c r="AS68" s="905"/>
      <c r="AT68" s="905"/>
      <c r="AU68" s="905"/>
      <c r="AV68" s="905"/>
      <c r="AW68" s="905"/>
      <c r="AX68" s="905"/>
      <c r="AY68" s="905"/>
      <c r="AZ68" s="905"/>
      <c r="BA68" s="905"/>
      <c r="BB68" s="905"/>
      <c r="BC68" s="905"/>
      <c r="BD68" s="905"/>
      <c r="BE68" s="905"/>
      <c r="BF68" s="905"/>
      <c r="BG68" s="905"/>
      <c r="BH68" s="905"/>
      <c r="BI68" s="905"/>
      <c r="BJ68" s="905"/>
      <c r="BK68" s="905"/>
      <c r="BL68" s="905"/>
      <c r="BM68" s="905"/>
      <c r="BN68" s="905"/>
      <c r="BO68" s="905"/>
      <c r="BP68" s="905"/>
      <c r="BQ68" s="905"/>
      <c r="BR68" s="905"/>
      <c r="BS68" s="905"/>
      <c r="BT68" s="174">
        <v>4300</v>
      </c>
      <c r="BU68" s="907" t="s">
        <v>79</v>
      </c>
      <c r="BV68" s="907"/>
      <c r="BW68" s="933">
        <f>BW65-BU56</f>
        <v>1330021</v>
      </c>
      <c r="BX68" s="933"/>
      <c r="BY68" s="933"/>
      <c r="BZ68" s="933"/>
      <c r="CA68" s="933"/>
      <c r="CB68" s="933"/>
      <c r="CC68" s="933"/>
      <c r="CD68" s="933"/>
      <c r="CE68" s="933"/>
      <c r="CF68" s="933"/>
      <c r="CG68" s="933"/>
      <c r="CH68" s="933"/>
      <c r="CI68" s="933"/>
      <c r="CJ68" s="908" t="s">
        <v>80</v>
      </c>
      <c r="CK68" s="909"/>
      <c r="CL68" s="979"/>
      <c r="CM68" s="907"/>
      <c r="CN68" s="933">
        <f>CL54-CN62</f>
        <v>0</v>
      </c>
      <c r="CO68" s="933"/>
      <c r="CP68" s="933"/>
      <c r="CQ68" s="933"/>
      <c r="CR68" s="933"/>
      <c r="CS68" s="933"/>
      <c r="CT68" s="933"/>
      <c r="CU68" s="933"/>
      <c r="CV68" s="933"/>
      <c r="CW68" s="933"/>
      <c r="CX68" s="933"/>
      <c r="CY68" s="933"/>
      <c r="CZ68" s="933"/>
      <c r="DA68" s="908"/>
      <c r="DB68" s="947"/>
    </row>
    <row r="69" spans="1:139" s="165" customFormat="1" ht="13.5" customHeight="1">
      <c r="A69" s="164"/>
      <c r="B69" s="992" t="s">
        <v>271</v>
      </c>
      <c r="C69" s="992"/>
      <c r="D69" s="992"/>
      <c r="E69" s="992"/>
      <c r="F69" s="992"/>
      <c r="G69" s="992"/>
      <c r="H69" s="992"/>
      <c r="I69" s="992"/>
      <c r="J69" s="992"/>
      <c r="K69" s="992"/>
      <c r="L69" s="992"/>
      <c r="M69" s="992"/>
      <c r="N69" s="992"/>
      <c r="O69" s="992"/>
      <c r="P69" s="992"/>
      <c r="Q69" s="992"/>
      <c r="R69" s="992"/>
      <c r="S69" s="992"/>
      <c r="T69" s="992"/>
      <c r="U69" s="992"/>
      <c r="V69" s="992"/>
      <c r="W69" s="992"/>
      <c r="X69" s="992"/>
      <c r="Y69" s="992"/>
      <c r="Z69" s="992"/>
      <c r="AA69" s="992"/>
      <c r="AB69" s="992"/>
      <c r="AC69" s="992"/>
      <c r="AD69" s="992"/>
      <c r="AE69" s="992"/>
      <c r="AF69" s="992"/>
      <c r="AG69" s="992"/>
      <c r="AH69" s="992"/>
      <c r="AI69" s="992"/>
      <c r="AJ69" s="992"/>
      <c r="AK69" s="992"/>
      <c r="AL69" s="992"/>
      <c r="AM69" s="992"/>
      <c r="AN69" s="992"/>
      <c r="AO69" s="992"/>
      <c r="AP69" s="992"/>
      <c r="AQ69" s="992"/>
      <c r="AR69" s="992"/>
      <c r="AS69" s="992"/>
      <c r="AT69" s="992"/>
      <c r="AU69" s="992"/>
      <c r="AV69" s="992"/>
      <c r="AW69" s="992"/>
      <c r="AX69" s="992"/>
      <c r="AY69" s="992"/>
      <c r="AZ69" s="992"/>
      <c r="BA69" s="992"/>
      <c r="BB69" s="992"/>
      <c r="BC69" s="992"/>
      <c r="BD69" s="992"/>
      <c r="BE69" s="992"/>
      <c r="BF69" s="992"/>
      <c r="BG69" s="992"/>
      <c r="BH69" s="992"/>
      <c r="BI69" s="992"/>
      <c r="BJ69" s="992"/>
      <c r="BK69" s="992"/>
      <c r="BL69" s="992"/>
      <c r="BM69" s="992"/>
      <c r="BN69" s="992"/>
      <c r="BO69" s="992"/>
      <c r="BP69" s="992"/>
      <c r="BQ69" s="992"/>
      <c r="BR69" s="992"/>
      <c r="BS69" s="992"/>
      <c r="BT69" s="174">
        <v>4400</v>
      </c>
      <c r="BU69" s="953"/>
      <c r="BV69" s="953"/>
      <c r="BW69" s="988">
        <f>BU31-BW48-BW68</f>
        <v>148</v>
      </c>
      <c r="BX69" s="988"/>
      <c r="BY69" s="988"/>
      <c r="BZ69" s="988"/>
      <c r="CA69" s="988"/>
      <c r="CB69" s="988"/>
      <c r="CC69" s="988"/>
      <c r="CD69" s="988"/>
      <c r="CE69" s="988"/>
      <c r="CF69" s="988"/>
      <c r="CG69" s="988"/>
      <c r="CH69" s="988"/>
      <c r="CI69" s="988"/>
      <c r="CJ69" s="993"/>
      <c r="CK69" s="994"/>
      <c r="CL69" s="995"/>
      <c r="CM69" s="996"/>
      <c r="CN69" s="988">
        <f>CN31-CN48</f>
        <v>649</v>
      </c>
      <c r="CO69" s="988"/>
      <c r="CP69" s="988"/>
      <c r="CQ69" s="988"/>
      <c r="CR69" s="988"/>
      <c r="CS69" s="988"/>
      <c r="CT69" s="988"/>
      <c r="CU69" s="988"/>
      <c r="CV69" s="988"/>
      <c r="CW69" s="988"/>
      <c r="CX69" s="988"/>
      <c r="CY69" s="988"/>
      <c r="CZ69" s="988"/>
      <c r="DA69" s="954"/>
      <c r="DB69" s="986"/>
    </row>
    <row r="70" spans="1:139" s="165" customFormat="1" ht="26.25" customHeight="1">
      <c r="A70" s="164"/>
      <c r="B70" s="987" t="s">
        <v>272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987"/>
      <c r="AL70" s="987"/>
      <c r="AM70" s="987"/>
      <c r="AN70" s="987"/>
      <c r="AO70" s="987"/>
      <c r="AP70" s="987"/>
      <c r="AQ70" s="987"/>
      <c r="AR70" s="987"/>
      <c r="AS70" s="987"/>
      <c r="AT70" s="987"/>
      <c r="AU70" s="987"/>
      <c r="AV70" s="987"/>
      <c r="AW70" s="987"/>
      <c r="AX70" s="987"/>
      <c r="AY70" s="987"/>
      <c r="AZ70" s="987"/>
      <c r="BA70" s="987"/>
      <c r="BB70" s="987"/>
      <c r="BC70" s="987"/>
      <c r="BD70" s="987"/>
      <c r="BE70" s="987"/>
      <c r="BF70" s="987"/>
      <c r="BG70" s="987"/>
      <c r="BH70" s="987"/>
      <c r="BI70" s="987"/>
      <c r="BJ70" s="987"/>
      <c r="BK70" s="987"/>
      <c r="BL70" s="987"/>
      <c r="BM70" s="987"/>
      <c r="BN70" s="987"/>
      <c r="BO70" s="987"/>
      <c r="BP70" s="987"/>
      <c r="BQ70" s="987"/>
      <c r="BR70" s="987"/>
      <c r="BS70" s="987"/>
      <c r="BT70" s="175">
        <v>4450</v>
      </c>
      <c r="BU70" s="988">
        <v>417</v>
      </c>
      <c r="BV70" s="988"/>
      <c r="BW70" s="988"/>
      <c r="BX70" s="988"/>
      <c r="BY70" s="988"/>
      <c r="BZ70" s="988"/>
      <c r="CA70" s="988"/>
      <c r="CB70" s="988"/>
      <c r="CC70" s="988"/>
      <c r="CD70" s="988"/>
      <c r="CE70" s="988"/>
      <c r="CF70" s="988"/>
      <c r="CG70" s="988"/>
      <c r="CH70" s="988"/>
      <c r="CI70" s="988"/>
      <c r="CJ70" s="988"/>
      <c r="CK70" s="989"/>
      <c r="CL70" s="990">
        <v>381</v>
      </c>
      <c r="CM70" s="988"/>
      <c r="CN70" s="988"/>
      <c r="CO70" s="988"/>
      <c r="CP70" s="988"/>
      <c r="CQ70" s="988"/>
      <c r="CR70" s="988"/>
      <c r="CS70" s="988"/>
      <c r="CT70" s="988"/>
      <c r="CU70" s="988"/>
      <c r="CV70" s="988"/>
      <c r="CW70" s="988"/>
      <c r="CX70" s="988"/>
      <c r="CY70" s="988"/>
      <c r="CZ70" s="988"/>
      <c r="DA70" s="988"/>
      <c r="DB70" s="991"/>
    </row>
    <row r="71" spans="1:139" s="165" customFormat="1" ht="27.75" customHeight="1">
      <c r="A71" s="164"/>
      <c r="B71" s="987" t="s">
        <v>273</v>
      </c>
      <c r="C71" s="987"/>
      <c r="D71" s="987"/>
      <c r="E71" s="987"/>
      <c r="F71" s="987"/>
      <c r="G71" s="987"/>
      <c r="H71" s="987"/>
      <c r="I71" s="987"/>
      <c r="J71" s="987"/>
      <c r="K71" s="987"/>
      <c r="L71" s="987"/>
      <c r="M71" s="987"/>
      <c r="N71" s="987"/>
      <c r="O71" s="987"/>
      <c r="P71" s="987"/>
      <c r="Q71" s="987"/>
      <c r="R71" s="987"/>
      <c r="S71" s="987"/>
      <c r="T71" s="987"/>
      <c r="U71" s="987"/>
      <c r="V71" s="987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7"/>
      <c r="AJ71" s="987"/>
      <c r="AK71" s="987"/>
      <c r="AL71" s="987"/>
      <c r="AM71" s="987"/>
      <c r="AN71" s="987"/>
      <c r="AO71" s="987"/>
      <c r="AP71" s="987"/>
      <c r="AQ71" s="987"/>
      <c r="AR71" s="987"/>
      <c r="AS71" s="987"/>
      <c r="AT71" s="987"/>
      <c r="AU71" s="987"/>
      <c r="AV71" s="987"/>
      <c r="AW71" s="987"/>
      <c r="AX71" s="987"/>
      <c r="AY71" s="987"/>
      <c r="AZ71" s="987"/>
      <c r="BA71" s="987"/>
      <c r="BB71" s="987"/>
      <c r="BC71" s="987"/>
      <c r="BD71" s="987"/>
      <c r="BE71" s="987"/>
      <c r="BF71" s="987"/>
      <c r="BG71" s="987"/>
      <c r="BH71" s="987"/>
      <c r="BI71" s="987"/>
      <c r="BJ71" s="987"/>
      <c r="BK71" s="987"/>
      <c r="BL71" s="987"/>
      <c r="BM71" s="987"/>
      <c r="BN71" s="987"/>
      <c r="BO71" s="987"/>
      <c r="BP71" s="987"/>
      <c r="BQ71" s="987"/>
      <c r="BR71" s="987"/>
      <c r="BS71" s="987"/>
      <c r="BT71" s="175">
        <v>4500</v>
      </c>
      <c r="BU71" s="988">
        <f>BU70+BU31-BW48-BW68-BW72</f>
        <v>406</v>
      </c>
      <c r="BV71" s="988"/>
      <c r="BW71" s="988"/>
      <c r="BX71" s="988"/>
      <c r="BY71" s="988"/>
      <c r="BZ71" s="988"/>
      <c r="CA71" s="988"/>
      <c r="CB71" s="988"/>
      <c r="CC71" s="988"/>
      <c r="CD71" s="988"/>
      <c r="CE71" s="988"/>
      <c r="CF71" s="988"/>
      <c r="CG71" s="988"/>
      <c r="CH71" s="988"/>
      <c r="CI71" s="988"/>
      <c r="CJ71" s="988"/>
      <c r="CK71" s="991"/>
      <c r="CL71" s="990">
        <f>CN69+CL70-CN72</f>
        <v>417</v>
      </c>
      <c r="CM71" s="988"/>
      <c r="CN71" s="988"/>
      <c r="CO71" s="988"/>
      <c r="CP71" s="988"/>
      <c r="CQ71" s="988"/>
      <c r="CR71" s="988"/>
      <c r="CS71" s="988"/>
      <c r="CT71" s="988"/>
      <c r="CU71" s="988"/>
      <c r="CV71" s="988"/>
      <c r="CW71" s="988"/>
      <c r="CX71" s="988"/>
      <c r="CY71" s="988"/>
      <c r="CZ71" s="988"/>
      <c r="DA71" s="988"/>
      <c r="DB71" s="991"/>
    </row>
    <row r="72" spans="1:139" s="154" customFormat="1" ht="26.25" customHeight="1" thickBot="1">
      <c r="A72" s="152"/>
      <c r="B72" s="981" t="s">
        <v>274</v>
      </c>
      <c r="C72" s="981"/>
      <c r="D72" s="981"/>
      <c r="E72" s="981"/>
      <c r="F72" s="981"/>
      <c r="G72" s="981"/>
      <c r="H72" s="981"/>
      <c r="I72" s="981"/>
      <c r="J72" s="981"/>
      <c r="K72" s="981"/>
      <c r="L72" s="981"/>
      <c r="M72" s="981"/>
      <c r="N72" s="981"/>
      <c r="O72" s="981"/>
      <c r="P72" s="981"/>
      <c r="Q72" s="981"/>
      <c r="R72" s="981"/>
      <c r="S72" s="981"/>
      <c r="T72" s="981"/>
      <c r="U72" s="981"/>
      <c r="V72" s="981"/>
      <c r="W72" s="981"/>
      <c r="X72" s="981"/>
      <c r="Y72" s="981"/>
      <c r="Z72" s="981"/>
      <c r="AA72" s="981"/>
      <c r="AB72" s="981"/>
      <c r="AC72" s="981"/>
      <c r="AD72" s="981"/>
      <c r="AE72" s="981"/>
      <c r="AF72" s="981"/>
      <c r="AG72" s="981"/>
      <c r="AH72" s="981"/>
      <c r="AI72" s="981"/>
      <c r="AJ72" s="981"/>
      <c r="AK72" s="981"/>
      <c r="AL72" s="981"/>
      <c r="AM72" s="981"/>
      <c r="AN72" s="981"/>
      <c r="AO72" s="981"/>
      <c r="AP72" s="981"/>
      <c r="AQ72" s="981"/>
      <c r="AR72" s="981"/>
      <c r="AS72" s="981"/>
      <c r="AT72" s="981"/>
      <c r="AU72" s="981"/>
      <c r="AV72" s="981"/>
      <c r="AW72" s="981"/>
      <c r="AX72" s="981"/>
      <c r="AY72" s="981"/>
      <c r="AZ72" s="981"/>
      <c r="BA72" s="981"/>
      <c r="BB72" s="981"/>
      <c r="BC72" s="981"/>
      <c r="BD72" s="981"/>
      <c r="BE72" s="981"/>
      <c r="BF72" s="981"/>
      <c r="BG72" s="981"/>
      <c r="BH72" s="981"/>
      <c r="BI72" s="981"/>
      <c r="BJ72" s="981"/>
      <c r="BK72" s="981"/>
      <c r="BL72" s="981"/>
      <c r="BM72" s="981"/>
      <c r="BN72" s="981"/>
      <c r="BO72" s="981"/>
      <c r="BP72" s="981"/>
      <c r="BQ72" s="981"/>
      <c r="BR72" s="981"/>
      <c r="BS72" s="981"/>
      <c r="BT72" s="176">
        <v>4490</v>
      </c>
      <c r="BU72" s="907" t="s">
        <v>79</v>
      </c>
      <c r="BV72" s="907"/>
      <c r="BW72" s="933">
        <v>159</v>
      </c>
      <c r="BX72" s="933"/>
      <c r="BY72" s="933"/>
      <c r="BZ72" s="933"/>
      <c r="CA72" s="933"/>
      <c r="CB72" s="933"/>
      <c r="CC72" s="933"/>
      <c r="CD72" s="933"/>
      <c r="CE72" s="933"/>
      <c r="CF72" s="933"/>
      <c r="CG72" s="933"/>
      <c r="CH72" s="933"/>
      <c r="CI72" s="933"/>
      <c r="CJ72" s="908" t="s">
        <v>80</v>
      </c>
      <c r="CK72" s="909"/>
      <c r="CL72" s="982" t="s">
        <v>79</v>
      </c>
      <c r="CM72" s="972"/>
      <c r="CN72" s="973">
        <v>613</v>
      </c>
      <c r="CO72" s="973"/>
      <c r="CP72" s="973"/>
      <c r="CQ72" s="973"/>
      <c r="CR72" s="973"/>
      <c r="CS72" s="973"/>
      <c r="CT72" s="973"/>
      <c r="CU72" s="973"/>
      <c r="CV72" s="973"/>
      <c r="CW72" s="973"/>
      <c r="CX72" s="973"/>
      <c r="CY72" s="973"/>
      <c r="CZ72" s="973"/>
      <c r="DA72" s="974" t="s">
        <v>80</v>
      </c>
      <c r="DB72" s="975"/>
    </row>
    <row r="73" spans="1:139" s="154" customFormat="1">
      <c r="A73" s="137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</row>
    <row r="74" spans="1:139" s="67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69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2"/>
      <c r="BB74" s="2"/>
      <c r="BC74" s="2"/>
      <c r="BD74" s="70"/>
      <c r="BE74" s="70"/>
      <c r="BF74" s="70"/>
      <c r="BG74" s="70"/>
      <c r="BH74" s="70"/>
      <c r="BI74" s="70"/>
      <c r="BJ74" s="70"/>
      <c r="BK74" s="70"/>
      <c r="BL74" s="2"/>
      <c r="BM74" s="2"/>
      <c r="BN74" s="2"/>
      <c r="BO74" s="2"/>
      <c r="BP74" s="2"/>
      <c r="BQ74" s="2"/>
      <c r="BR74" s="2"/>
      <c r="BS74" s="2"/>
      <c r="BT74" s="2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2"/>
      <c r="DH74" s="2"/>
      <c r="DI74" s="2"/>
      <c r="DJ74" s="2"/>
      <c r="DK74" s="2"/>
      <c r="DL74" s="2"/>
      <c r="DM74" s="2"/>
      <c r="DN74" s="2"/>
    </row>
    <row r="75" spans="1:139" s="67" customFormat="1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69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2"/>
      <c r="BB75" s="2"/>
      <c r="BC75" s="2"/>
      <c r="BD75" s="70"/>
      <c r="BE75" s="70"/>
      <c r="BF75" s="70"/>
      <c r="BG75" s="70"/>
      <c r="BH75" s="70"/>
      <c r="BI75" s="70"/>
      <c r="BJ75" s="70"/>
      <c r="BK75" s="70"/>
      <c r="BL75" s="166"/>
      <c r="BM75" s="166"/>
      <c r="BN75" s="167"/>
      <c r="BO75" s="167"/>
      <c r="BP75" s="167"/>
      <c r="BQ75" s="167"/>
      <c r="BR75" s="167"/>
      <c r="BS75" s="167"/>
      <c r="BT75" s="167"/>
      <c r="BU75" s="166"/>
      <c r="BV75" s="166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</row>
    <row r="76" spans="1:139" s="67" customFormat="1" ht="12.75" hidden="1" customHeight="1">
      <c r="A76" s="2" t="s">
        <v>297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69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2"/>
      <c r="BB76" s="2"/>
      <c r="BC76" s="2"/>
      <c r="BD76" s="70"/>
      <c r="BE76" s="70"/>
      <c r="BF76" s="70"/>
      <c r="BG76" s="70"/>
      <c r="BH76" s="2"/>
      <c r="BI76" s="70"/>
      <c r="BJ76" s="70"/>
      <c r="BK76" s="70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5" t="s">
        <v>296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</row>
    <row r="77" spans="1:139" s="67" customFormat="1" ht="12.75" hidden="1" customHeight="1">
      <c r="A77" s="8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81" t="s">
        <v>171</v>
      </c>
      <c r="AL77" s="82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0"/>
      <c r="AY77" s="80"/>
      <c r="AZ77" s="187" t="s">
        <v>108</v>
      </c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2"/>
      <c r="BM77" s="2"/>
      <c r="BN77" s="2"/>
      <c r="BO77" s="2"/>
      <c r="BP77" s="2"/>
      <c r="BQ77" s="2"/>
      <c r="BR77" s="2"/>
      <c r="BS77" s="2"/>
      <c r="BT77" s="2"/>
      <c r="BU77" s="71"/>
      <c r="BV77" s="71"/>
      <c r="BW77" s="71"/>
      <c r="BX77" s="71"/>
      <c r="BY77" s="71"/>
      <c r="BZ77" s="645"/>
      <c r="CA77" s="646"/>
      <c r="CB77" s="646"/>
      <c r="CC77" s="646"/>
      <c r="CD77" s="646"/>
      <c r="CE77" s="646"/>
      <c r="CF77" s="646"/>
      <c r="CG77" s="646"/>
      <c r="CH77" s="646"/>
      <c r="CI77" s="646"/>
      <c r="CJ77" s="646"/>
      <c r="CK77" s="646"/>
      <c r="CL77" s="646"/>
      <c r="CM77" s="646"/>
      <c r="CN77" s="646"/>
      <c r="CO77" s="645" t="s">
        <v>107</v>
      </c>
      <c r="CP77" s="646"/>
      <c r="CQ77" s="646"/>
      <c r="CR77" s="646"/>
      <c r="CS77" s="646"/>
      <c r="CT77" s="646"/>
      <c r="CU77" s="646"/>
      <c r="CV77" s="646"/>
      <c r="CW77" s="646"/>
      <c r="CX77" s="646"/>
      <c r="CY77" s="646"/>
      <c r="CZ77" s="646"/>
      <c r="DA77" s="646"/>
      <c r="DB77" s="646"/>
      <c r="DC77" s="646"/>
      <c r="DD77" s="187" t="s">
        <v>108</v>
      </c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9"/>
      <c r="DY77" s="189"/>
    </row>
    <row r="78" spans="1:139" s="61" customFormat="1" ht="15" hidden="1">
      <c r="A78" s="366" t="s">
        <v>119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983" t="s">
        <v>285</v>
      </c>
      <c r="BI78" s="983"/>
      <c r="BJ78" s="983"/>
      <c r="BK78" s="983"/>
      <c r="BL78" s="983"/>
      <c r="BM78" s="983"/>
      <c r="BN78" s="983"/>
      <c r="BO78" s="983"/>
      <c r="BP78" s="983"/>
      <c r="BQ78" s="983"/>
      <c r="BR78" s="983"/>
      <c r="BS78" s="983"/>
      <c r="BT78" s="983"/>
      <c r="BU78" s="983"/>
      <c r="BV78" s="983"/>
      <c r="BW78" s="983"/>
      <c r="BX78" s="983"/>
      <c r="BY78" s="983"/>
      <c r="BZ78" s="983"/>
      <c r="CA78" s="984"/>
      <c r="CB78" s="984"/>
      <c r="CC78" s="984"/>
      <c r="CD78" s="984"/>
      <c r="CE78" s="984"/>
      <c r="CF78" s="984"/>
      <c r="CG78" s="984"/>
      <c r="CH78" s="984"/>
      <c r="CI78" s="984"/>
      <c r="CJ78" s="984"/>
      <c r="CK78" s="984"/>
      <c r="CL78" s="984"/>
      <c r="CM78" s="984"/>
      <c r="CN78" s="984"/>
      <c r="CO78" s="984"/>
      <c r="CP78" s="984"/>
      <c r="CQ78" s="984"/>
      <c r="CR78" s="984"/>
      <c r="CS78" s="984"/>
      <c r="CT78" s="984"/>
      <c r="CU78" s="984"/>
      <c r="CV78" s="984"/>
      <c r="CW78" s="984"/>
      <c r="CX78" s="984"/>
      <c r="CY78" s="984"/>
      <c r="CZ78" s="984"/>
      <c r="DA78" s="984"/>
      <c r="DB78" s="984"/>
      <c r="DC78" s="984"/>
      <c r="DD78" s="984"/>
      <c r="DE78" s="985"/>
      <c r="DF78" s="985"/>
      <c r="DG78" s="985"/>
      <c r="DH78" s="985"/>
      <c r="DI78" s="985"/>
      <c r="DJ78" s="985"/>
      <c r="DK78" s="985"/>
      <c r="DL78" s="985"/>
      <c r="DM78" s="985"/>
      <c r="DN78" s="985"/>
    </row>
    <row r="79" spans="1:139" s="67" customFormat="1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69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2"/>
      <c r="BB79" s="2"/>
      <c r="BC79" s="2"/>
      <c r="BD79" s="70"/>
      <c r="BE79" s="70"/>
      <c r="BF79" s="70"/>
      <c r="BG79" s="70"/>
      <c r="BH79" s="70"/>
      <c r="BI79" s="70"/>
      <c r="BJ79" s="70"/>
      <c r="BK79" s="70"/>
      <c r="BL79" s="2"/>
      <c r="BM79" s="2"/>
      <c r="BN79" s="2"/>
      <c r="BO79" s="2"/>
      <c r="BP79" s="2"/>
      <c r="BQ79" s="2"/>
      <c r="BR79" s="2"/>
      <c r="BS79" s="2"/>
      <c r="BT79" s="2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2"/>
      <c r="DH79" s="2"/>
      <c r="DI79" s="2"/>
      <c r="DJ79" s="2"/>
      <c r="DK79" s="2"/>
      <c r="DL79" s="2"/>
      <c r="DM79" s="2"/>
      <c r="DN79" s="2"/>
    </row>
    <row r="80" spans="1:139" s="67" customFormat="1" ht="15" hidden="1">
      <c r="A80" s="353" t="s">
        <v>111</v>
      </c>
      <c r="B80" s="353"/>
      <c r="C80" s="354"/>
      <c r="D80" s="354"/>
      <c r="E80" s="354"/>
      <c r="F80" s="354"/>
      <c r="G80" s="355" t="s">
        <v>111</v>
      </c>
      <c r="H80" s="355"/>
      <c r="I80" s="68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3">
        <v>20</v>
      </c>
      <c r="AA80" s="353"/>
      <c r="AB80" s="353"/>
      <c r="AC80" s="353"/>
      <c r="AD80" s="357"/>
      <c r="AE80" s="357"/>
      <c r="AF80" s="357"/>
      <c r="AG80" s="68"/>
      <c r="AH80" s="68" t="s">
        <v>120</v>
      </c>
      <c r="AI80" s="68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="156" customFormat="1" ht="9.75" hidden="1"/>
    <row r="82" s="156" customFormat="1" ht="9.75" hidden="1"/>
    <row r="83" s="156" customFormat="1" ht="9.75"/>
  </sheetData>
  <mergeCells count="285">
    <mergeCell ref="U3:AW3"/>
    <mergeCell ref="DA72:DB72"/>
    <mergeCell ref="B72:BS72"/>
    <mergeCell ref="BU72:BV72"/>
    <mergeCell ref="BW72:CI72"/>
    <mergeCell ref="CJ72:CK72"/>
    <mergeCell ref="CL72:CM72"/>
    <mergeCell ref="CN72:CZ72"/>
    <mergeCell ref="A78:BG78"/>
    <mergeCell ref="BH78:DN78"/>
    <mergeCell ref="DA69:DB69"/>
    <mergeCell ref="B70:BS70"/>
    <mergeCell ref="BU70:CK70"/>
    <mergeCell ref="CL70:DB70"/>
    <mergeCell ref="B71:BS71"/>
    <mergeCell ref="BU71:CK71"/>
    <mergeCell ref="CL71:DB71"/>
    <mergeCell ref="B69:BS69"/>
    <mergeCell ref="BU69:BV69"/>
    <mergeCell ref="BW69:CI69"/>
    <mergeCell ref="CJ69:CK69"/>
    <mergeCell ref="CL69:CM69"/>
    <mergeCell ref="CN69:CZ69"/>
    <mergeCell ref="DA67:DB67"/>
    <mergeCell ref="B68:BS68"/>
    <mergeCell ref="BU68:BV68"/>
    <mergeCell ref="BW68:CI68"/>
    <mergeCell ref="CJ68:CK68"/>
    <mergeCell ref="CL68:CM68"/>
    <mergeCell ref="CN68:CZ68"/>
    <mergeCell ref="DA68:DB68"/>
    <mergeCell ref="B67:BS67"/>
    <mergeCell ref="BU67:BV67"/>
    <mergeCell ref="BW67:CI67"/>
    <mergeCell ref="CJ67:CK67"/>
    <mergeCell ref="CL67:CM67"/>
    <mergeCell ref="CN67:CZ67"/>
    <mergeCell ref="DA65:DB65"/>
    <mergeCell ref="B66:BS66"/>
    <mergeCell ref="BU66:BV66"/>
    <mergeCell ref="BW66:CI66"/>
    <mergeCell ref="CJ66:CK66"/>
    <mergeCell ref="CL66:CM66"/>
    <mergeCell ref="CN66:CZ66"/>
    <mergeCell ref="DA66:DB66"/>
    <mergeCell ref="B65:BS65"/>
    <mergeCell ref="BU65:BV65"/>
    <mergeCell ref="BW65:CI65"/>
    <mergeCell ref="CJ65:CK65"/>
    <mergeCell ref="CL65:CM65"/>
    <mergeCell ref="CN65:CZ65"/>
    <mergeCell ref="DA62:DB62"/>
    <mergeCell ref="B63:BS63"/>
    <mergeCell ref="BT63:BT64"/>
    <mergeCell ref="BU63:BV64"/>
    <mergeCell ref="BW63:CI64"/>
    <mergeCell ref="CJ63:CK64"/>
    <mergeCell ref="CL63:CM64"/>
    <mergeCell ref="CN63:CZ64"/>
    <mergeCell ref="DA63:DB64"/>
    <mergeCell ref="B64:BS64"/>
    <mergeCell ref="B62:BS62"/>
    <mergeCell ref="BU62:BV62"/>
    <mergeCell ref="BW62:CI62"/>
    <mergeCell ref="CJ62:CK62"/>
    <mergeCell ref="CL62:CM62"/>
    <mergeCell ref="CN62:CZ62"/>
    <mergeCell ref="B56:BS56"/>
    <mergeCell ref="BT56:BT57"/>
    <mergeCell ref="BU56:CK57"/>
    <mergeCell ref="CL56:DB57"/>
    <mergeCell ref="B57:BS57"/>
    <mergeCell ref="B60:BS60"/>
    <mergeCell ref="BU60:CK60"/>
    <mergeCell ref="CL60:DB60"/>
    <mergeCell ref="B61:BS61"/>
    <mergeCell ref="BU61:CK61"/>
    <mergeCell ref="CL61:DB61"/>
    <mergeCell ref="B58:BS58"/>
    <mergeCell ref="BU58:CK58"/>
    <mergeCell ref="CL58:DB58"/>
    <mergeCell ref="B59:BS59"/>
    <mergeCell ref="BU59:CK59"/>
    <mergeCell ref="CL59:DB59"/>
    <mergeCell ref="A51:BS53"/>
    <mergeCell ref="BT51:BT53"/>
    <mergeCell ref="BX52:CA52"/>
    <mergeCell ref="CB52:CD52"/>
    <mergeCell ref="CO52:CR52"/>
    <mergeCell ref="CS52:CU52"/>
    <mergeCell ref="CL47:CM47"/>
    <mergeCell ref="CN47:CZ47"/>
    <mergeCell ref="B54:BS54"/>
    <mergeCell ref="BT54:BT55"/>
    <mergeCell ref="BU54:CK55"/>
    <mergeCell ref="CL54:DB55"/>
    <mergeCell ref="B55:BS55"/>
    <mergeCell ref="DA47:DB47"/>
    <mergeCell ref="B48:BS48"/>
    <mergeCell ref="BU48:BV48"/>
    <mergeCell ref="BW48:CI48"/>
    <mergeCell ref="CJ48:CK48"/>
    <mergeCell ref="CL48:CM48"/>
    <mergeCell ref="CN48:CZ48"/>
    <mergeCell ref="DA48:DB48"/>
    <mergeCell ref="CQ51:DB51"/>
    <mergeCell ref="BZ51:CK51"/>
    <mergeCell ref="B46:BS46"/>
    <mergeCell ref="BU46:BV46"/>
    <mergeCell ref="BW46:CI46"/>
    <mergeCell ref="CJ46:CK46"/>
    <mergeCell ref="A47:BS47"/>
    <mergeCell ref="BU47:BV47"/>
    <mergeCell ref="BW47:CI47"/>
    <mergeCell ref="CJ47:CK47"/>
    <mergeCell ref="DA44:DB44"/>
    <mergeCell ref="A45:BS45"/>
    <mergeCell ref="BU45:BV45"/>
    <mergeCell ref="BW45:CI45"/>
    <mergeCell ref="CJ45:CK45"/>
    <mergeCell ref="CL45:CM45"/>
    <mergeCell ref="CN45:CZ45"/>
    <mergeCell ref="DA45:DB45"/>
    <mergeCell ref="A44:BS44"/>
    <mergeCell ref="BU44:BV44"/>
    <mergeCell ref="BW44:CI44"/>
    <mergeCell ref="CJ44:CK44"/>
    <mergeCell ref="CL44:CM44"/>
    <mergeCell ref="CN44:CZ44"/>
    <mergeCell ref="A43:BS43"/>
    <mergeCell ref="BU43:BV43"/>
    <mergeCell ref="BW43:CI43"/>
    <mergeCell ref="CJ43:CK43"/>
    <mergeCell ref="CL43:CM43"/>
    <mergeCell ref="CN43:CZ43"/>
    <mergeCell ref="DA43:DB43"/>
    <mergeCell ref="A41:BS41"/>
    <mergeCell ref="BT41:BT42"/>
    <mergeCell ref="BU41:BV42"/>
    <mergeCell ref="BW41:CI42"/>
    <mergeCell ref="CJ41:CK42"/>
    <mergeCell ref="CL41:CM42"/>
    <mergeCell ref="CL39:DB39"/>
    <mergeCell ref="B40:BS40"/>
    <mergeCell ref="BU40:BV40"/>
    <mergeCell ref="BW40:CI40"/>
    <mergeCell ref="CJ40:CK40"/>
    <mergeCell ref="CL40:CM40"/>
    <mergeCell ref="CN40:CZ40"/>
    <mergeCell ref="DA40:DB40"/>
    <mergeCell ref="CN41:CZ42"/>
    <mergeCell ref="DA41:DB42"/>
    <mergeCell ref="A42:BS42"/>
    <mergeCell ref="BU39:CK39"/>
    <mergeCell ref="CL38:DB38"/>
    <mergeCell ref="A34:BS34"/>
    <mergeCell ref="BT34:BT35"/>
    <mergeCell ref="BU34:CK35"/>
    <mergeCell ref="CL34:DB35"/>
    <mergeCell ref="A35:BS35"/>
    <mergeCell ref="A36:BS36"/>
    <mergeCell ref="BU36:CK36"/>
    <mergeCell ref="CL36:DB36"/>
    <mergeCell ref="CL31:CM31"/>
    <mergeCell ref="CN31:CZ31"/>
    <mergeCell ref="DA31:DB31"/>
    <mergeCell ref="B32:BS32"/>
    <mergeCell ref="BT32:BT33"/>
    <mergeCell ref="BU32:CK33"/>
    <mergeCell ref="CL32:DB33"/>
    <mergeCell ref="B33:BS33"/>
    <mergeCell ref="A37:BS37"/>
    <mergeCell ref="BU37:CK37"/>
    <mergeCell ref="CL37:DB37"/>
    <mergeCell ref="DA29:DB29"/>
    <mergeCell ref="B30:BS30"/>
    <mergeCell ref="BU30:BV30"/>
    <mergeCell ref="BW30:CI30"/>
    <mergeCell ref="CJ30:CK30"/>
    <mergeCell ref="CL30:CM30"/>
    <mergeCell ref="CN30:CZ30"/>
    <mergeCell ref="DA30:DB30"/>
    <mergeCell ref="B29:BS29"/>
    <mergeCell ref="BU29:BV29"/>
    <mergeCell ref="BW29:CI29"/>
    <mergeCell ref="CJ29:CK29"/>
    <mergeCell ref="CL29:CM29"/>
    <mergeCell ref="CN29:CZ29"/>
    <mergeCell ref="DA27:DB27"/>
    <mergeCell ref="B28:BS28"/>
    <mergeCell ref="BU28:BV28"/>
    <mergeCell ref="BW28:CI28"/>
    <mergeCell ref="CJ28:CK28"/>
    <mergeCell ref="CL28:CM28"/>
    <mergeCell ref="CN28:CZ28"/>
    <mergeCell ref="DA28:DB28"/>
    <mergeCell ref="B27:BS27"/>
    <mergeCell ref="BU27:BV27"/>
    <mergeCell ref="BW27:CI27"/>
    <mergeCell ref="CJ27:CK27"/>
    <mergeCell ref="CL27:CM27"/>
    <mergeCell ref="CN27:CZ27"/>
    <mergeCell ref="CL26:CM26"/>
    <mergeCell ref="CN26:CZ26"/>
    <mergeCell ref="DA26:DB26"/>
    <mergeCell ref="B24:BS24"/>
    <mergeCell ref="BT24:BT25"/>
    <mergeCell ref="BU24:BV25"/>
    <mergeCell ref="BW24:CI25"/>
    <mergeCell ref="CJ24:CK25"/>
    <mergeCell ref="CL24:CM25"/>
    <mergeCell ref="CL22:DB22"/>
    <mergeCell ref="B23:BS23"/>
    <mergeCell ref="BU23:BV23"/>
    <mergeCell ref="BW23:CI23"/>
    <mergeCell ref="CJ23:CK23"/>
    <mergeCell ref="CL23:CM23"/>
    <mergeCell ref="CN23:CZ23"/>
    <mergeCell ref="DA23:DB23"/>
    <mergeCell ref="CN24:CZ25"/>
    <mergeCell ref="DA24:DB25"/>
    <mergeCell ref="B25:BS25"/>
    <mergeCell ref="BU20:CK20"/>
    <mergeCell ref="CL20:DB20"/>
    <mergeCell ref="B21:BS21"/>
    <mergeCell ref="BU21:CK21"/>
    <mergeCell ref="CL21:DB21"/>
    <mergeCell ref="B16:BS16"/>
    <mergeCell ref="BT16:BT17"/>
    <mergeCell ref="BU16:CK17"/>
    <mergeCell ref="CL16:DB17"/>
    <mergeCell ref="B17:BS17"/>
    <mergeCell ref="A18:BS18"/>
    <mergeCell ref="BT18:BT19"/>
    <mergeCell ref="BU18:CK19"/>
    <mergeCell ref="CL18:DB19"/>
    <mergeCell ref="B19:BS19"/>
    <mergeCell ref="CH3:DA3"/>
    <mergeCell ref="CH4:DA4"/>
    <mergeCell ref="BZ77:CN77"/>
    <mergeCell ref="A8:S8"/>
    <mergeCell ref="T8:BV8"/>
    <mergeCell ref="CH8:DA8"/>
    <mergeCell ref="A9:BA9"/>
    <mergeCell ref="BB9:CD9"/>
    <mergeCell ref="CH9:CQ10"/>
    <mergeCell ref="CR9:DA10"/>
    <mergeCell ref="A10:BM10"/>
    <mergeCell ref="CH5:CM5"/>
    <mergeCell ref="CN5:CU5"/>
    <mergeCell ref="CV5:DA5"/>
    <mergeCell ref="N6:BV6"/>
    <mergeCell ref="CH6:DA6"/>
    <mergeCell ref="CH7:DA7"/>
    <mergeCell ref="CH11:DA11"/>
    <mergeCell ref="A13:BS15"/>
    <mergeCell ref="BT13:BT15"/>
    <mergeCell ref="CQ13:DB13"/>
    <mergeCell ref="CO14:CR14"/>
    <mergeCell ref="CS14:CU14"/>
    <mergeCell ref="B20:BS20"/>
    <mergeCell ref="CO77:DC77"/>
    <mergeCell ref="A80:B80"/>
    <mergeCell ref="C80:F80"/>
    <mergeCell ref="G80:H80"/>
    <mergeCell ref="J80:Y80"/>
    <mergeCell ref="Z80:AC80"/>
    <mergeCell ref="AD80:AF80"/>
    <mergeCell ref="A2:CG2"/>
    <mergeCell ref="AX3:BA3"/>
    <mergeCell ref="BB3:BE3"/>
    <mergeCell ref="BX14:CA14"/>
    <mergeCell ref="CB14:CD14"/>
    <mergeCell ref="B22:BS22"/>
    <mergeCell ref="BU22:CK22"/>
    <mergeCell ref="B26:BS26"/>
    <mergeCell ref="BU26:BV26"/>
    <mergeCell ref="BW26:CI26"/>
    <mergeCell ref="CJ26:CK26"/>
    <mergeCell ref="B31:BS31"/>
    <mergeCell ref="BU31:CK31"/>
    <mergeCell ref="A38:BS38"/>
    <mergeCell ref="BU38:CK38"/>
    <mergeCell ref="A39:BS39"/>
    <mergeCell ref="BZ13:CK13"/>
  </mergeCells>
  <pageMargins left="0.70866141732283472" right="0.70866141732283472" top="0.74803149606299213" bottom="0.74803149606299213" header="0.31496062992125984" footer="0.31496062992125984"/>
  <pageSetup paperSize="9" scale="8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G69"/>
  <sheetViews>
    <sheetView workbookViewId="0">
      <selection activeCell="F58" sqref="F58:F69"/>
    </sheetView>
  </sheetViews>
  <sheetFormatPr defaultRowHeight="12"/>
  <cols>
    <col min="1" max="1" width="2.140625" style="197" customWidth="1"/>
    <col min="2" max="2" width="4" style="197" customWidth="1"/>
    <col min="3" max="3" width="59" style="197" customWidth="1"/>
    <col min="4" max="4" width="10" style="197" customWidth="1"/>
    <col min="5" max="5" width="8" style="197" customWidth="1"/>
    <col min="6" max="6" width="37.140625" style="197" customWidth="1"/>
    <col min="7" max="7" width="16.85546875" style="197" customWidth="1"/>
    <col min="8" max="16384" width="9.140625" style="197"/>
  </cols>
  <sheetData>
    <row r="2" spans="2:7">
      <c r="G2" s="198" t="s">
        <v>300</v>
      </c>
    </row>
    <row r="3" spans="2:7" s="199" customFormat="1" ht="14.25" customHeight="1">
      <c r="B3" s="1006" t="s">
        <v>301</v>
      </c>
      <c r="C3" s="1006"/>
      <c r="D3" s="1006"/>
      <c r="E3" s="1006"/>
      <c r="F3" s="1006"/>
      <c r="G3" s="1006"/>
    </row>
    <row r="4" spans="2:7" s="199" customFormat="1" ht="14.25" customHeight="1">
      <c r="B4" s="1006" t="s">
        <v>302</v>
      </c>
      <c r="C4" s="1006"/>
      <c r="D4" s="1006"/>
      <c r="E4" s="1006"/>
      <c r="F4" s="1006"/>
      <c r="G4" s="1006"/>
    </row>
    <row r="5" spans="2:7" s="199" customFormat="1" ht="14.25" customHeight="1">
      <c r="B5" s="1007" t="s">
        <v>381</v>
      </c>
      <c r="C5" s="1007"/>
      <c r="D5" s="1007"/>
      <c r="E5" s="1007"/>
      <c r="F5" s="1007"/>
      <c r="G5" s="1007"/>
    </row>
    <row r="6" spans="2:7" s="199" customFormat="1" ht="12" customHeight="1">
      <c r="B6" s="1007" t="s">
        <v>358</v>
      </c>
      <c r="C6" s="1007"/>
      <c r="D6" s="1007"/>
      <c r="E6" s="1007"/>
      <c r="F6" s="1007"/>
      <c r="G6" s="1007"/>
    </row>
    <row r="7" spans="2:7" ht="8.25" customHeight="1" thickBot="1">
      <c r="B7" s="200"/>
      <c r="C7" s="200"/>
      <c r="D7" s="200"/>
      <c r="E7" s="200"/>
      <c r="F7" s="201"/>
      <c r="G7" s="200"/>
    </row>
    <row r="8" spans="2:7" ht="75.75" customHeight="1" thickBot="1">
      <c r="B8" s="202" t="s">
        <v>303</v>
      </c>
      <c r="C8" s="203" t="s">
        <v>304</v>
      </c>
      <c r="D8" s="202" t="s">
        <v>305</v>
      </c>
      <c r="E8" s="202" t="s">
        <v>306</v>
      </c>
      <c r="F8" s="202" t="s">
        <v>307</v>
      </c>
      <c r="G8" s="202" t="s">
        <v>308</v>
      </c>
    </row>
    <row r="9" spans="2:7" ht="30" hidden="1" customHeight="1" thickBot="1">
      <c r="B9" s="1008" t="s">
        <v>309</v>
      </c>
      <c r="C9" s="1008"/>
      <c r="D9" s="1008"/>
      <c r="E9" s="1008"/>
      <c r="F9" s="1008"/>
      <c r="G9" s="1008"/>
    </row>
    <row r="10" spans="2:7" s="199" customFormat="1" ht="18.75" hidden="1" customHeight="1">
      <c r="B10" s="204" t="s">
        <v>310</v>
      </c>
      <c r="C10" s="205" t="s">
        <v>311</v>
      </c>
      <c r="D10" s="205"/>
      <c r="E10" s="205"/>
      <c r="F10" s="1002" t="s">
        <v>312</v>
      </c>
      <c r="G10" s="999" t="s">
        <v>313</v>
      </c>
    </row>
    <row r="11" spans="2:7" s="199" customFormat="1" ht="18.75" hidden="1" customHeight="1">
      <c r="B11" s="206" t="s">
        <v>314</v>
      </c>
      <c r="C11" s="207" t="s">
        <v>315</v>
      </c>
      <c r="D11" s="207"/>
      <c r="E11" s="207"/>
      <c r="F11" s="1003"/>
      <c r="G11" s="1000"/>
    </row>
    <row r="12" spans="2:7" ht="18.75" hidden="1" customHeight="1">
      <c r="B12" s="208" t="s">
        <v>316</v>
      </c>
      <c r="C12" s="209" t="s">
        <v>317</v>
      </c>
      <c r="D12" s="210" t="s">
        <v>318</v>
      </c>
      <c r="E12" s="210">
        <v>8</v>
      </c>
      <c r="F12" s="1003"/>
      <c r="G12" s="1000"/>
    </row>
    <row r="13" spans="2:7" ht="18.75" hidden="1" customHeight="1">
      <c r="B13" s="211" t="s">
        <v>319</v>
      </c>
      <c r="C13" s="209" t="s">
        <v>320</v>
      </c>
      <c r="D13" s="210" t="s">
        <v>318</v>
      </c>
      <c r="E13" s="210">
        <v>7</v>
      </c>
      <c r="F13" s="1003"/>
      <c r="G13" s="1000"/>
    </row>
    <row r="14" spans="2:7" s="199" customFormat="1" ht="18.75" hidden="1" customHeight="1">
      <c r="B14" s="206" t="s">
        <v>321</v>
      </c>
      <c r="C14" s="207" t="s">
        <v>322</v>
      </c>
      <c r="D14" s="212"/>
      <c r="E14" s="212"/>
      <c r="F14" s="1003"/>
      <c r="G14" s="1000"/>
    </row>
    <row r="15" spans="2:7" ht="18.75" hidden="1" customHeight="1">
      <c r="B15" s="208" t="s">
        <v>323</v>
      </c>
      <c r="C15" s="209" t="s">
        <v>317</v>
      </c>
      <c r="D15" s="210" t="s">
        <v>318</v>
      </c>
      <c r="E15" s="210">
        <v>9</v>
      </c>
      <c r="F15" s="1003"/>
      <c r="G15" s="1000"/>
    </row>
    <row r="16" spans="2:7" ht="19.5" hidden="1" customHeight="1">
      <c r="B16" s="211" t="s">
        <v>324</v>
      </c>
      <c r="C16" s="209" t="s">
        <v>320</v>
      </c>
      <c r="D16" s="210" t="s">
        <v>318</v>
      </c>
      <c r="E16" s="210">
        <v>7</v>
      </c>
      <c r="F16" s="1003"/>
      <c r="G16" s="1000"/>
    </row>
    <row r="17" spans="2:7" s="199" customFormat="1" ht="19.5" hidden="1" customHeight="1" thickBot="1">
      <c r="B17" s="213" t="s">
        <v>325</v>
      </c>
      <c r="C17" s="214" t="s">
        <v>326</v>
      </c>
      <c r="D17" s="215" t="s">
        <v>318</v>
      </c>
      <c r="E17" s="215">
        <v>0.12</v>
      </c>
      <c r="F17" s="216"/>
      <c r="G17" s="217"/>
    </row>
    <row r="18" spans="2:7" ht="21" hidden="1" customHeight="1" thickBot="1">
      <c r="B18" s="997" t="s">
        <v>327</v>
      </c>
      <c r="C18" s="997"/>
      <c r="D18" s="1005"/>
      <c r="E18" s="1005"/>
      <c r="F18" s="1005"/>
      <c r="G18" s="1005"/>
    </row>
    <row r="19" spans="2:7" s="199" customFormat="1" ht="19.5" hidden="1" customHeight="1">
      <c r="B19" s="204" t="s">
        <v>310</v>
      </c>
      <c r="C19" s="205" t="s">
        <v>311</v>
      </c>
      <c r="D19" s="205"/>
      <c r="E19" s="205"/>
      <c r="F19" s="1002" t="s">
        <v>328</v>
      </c>
      <c r="G19" s="999" t="s">
        <v>329</v>
      </c>
    </row>
    <row r="20" spans="2:7" s="199" customFormat="1" ht="16.5" hidden="1" customHeight="1">
      <c r="B20" s="206" t="s">
        <v>314</v>
      </c>
      <c r="C20" s="207" t="s">
        <v>315</v>
      </c>
      <c r="D20" s="207"/>
      <c r="E20" s="207"/>
      <c r="F20" s="1003"/>
      <c r="G20" s="1000"/>
    </row>
    <row r="21" spans="2:7" ht="16.5" hidden="1" customHeight="1">
      <c r="B21" s="208" t="s">
        <v>316</v>
      </c>
      <c r="C21" s="209" t="s">
        <v>317</v>
      </c>
      <c r="D21" s="218" t="s">
        <v>330</v>
      </c>
      <c r="E21" s="219">
        <v>218</v>
      </c>
      <c r="F21" s="1003"/>
      <c r="G21" s="1000"/>
    </row>
    <row r="22" spans="2:7" ht="16.5" hidden="1" customHeight="1">
      <c r="B22" s="211" t="s">
        <v>319</v>
      </c>
      <c r="C22" s="209" t="s">
        <v>320</v>
      </c>
      <c r="D22" s="218" t="s">
        <v>330</v>
      </c>
      <c r="E22" s="219">
        <v>185</v>
      </c>
      <c r="F22" s="1003"/>
      <c r="G22" s="1000"/>
    </row>
    <row r="23" spans="2:7" s="199" customFormat="1" ht="16.5" hidden="1" customHeight="1">
      <c r="B23" s="206" t="s">
        <v>321</v>
      </c>
      <c r="C23" s="207" t="s">
        <v>322</v>
      </c>
      <c r="D23" s="220"/>
      <c r="E23" s="221"/>
      <c r="F23" s="1003"/>
      <c r="G23" s="1000"/>
    </row>
    <row r="24" spans="2:7" ht="16.5" hidden="1" customHeight="1">
      <c r="B24" s="208" t="s">
        <v>323</v>
      </c>
      <c r="C24" s="209" t="s">
        <v>317</v>
      </c>
      <c r="D24" s="218" t="s">
        <v>330</v>
      </c>
      <c r="E24" s="219">
        <v>245</v>
      </c>
      <c r="F24" s="1003"/>
      <c r="G24" s="1000"/>
    </row>
    <row r="25" spans="2:7" ht="16.5" hidden="1" customHeight="1">
      <c r="B25" s="211" t="s">
        <v>324</v>
      </c>
      <c r="C25" s="209" t="s">
        <v>320</v>
      </c>
      <c r="D25" s="218" t="s">
        <v>330</v>
      </c>
      <c r="E25" s="219">
        <v>185</v>
      </c>
      <c r="F25" s="1003"/>
      <c r="G25" s="1000"/>
    </row>
    <row r="26" spans="2:7" ht="16.5" hidden="1" customHeight="1" thickBot="1">
      <c r="B26" s="213" t="s">
        <v>325</v>
      </c>
      <c r="C26" s="214" t="s">
        <v>326</v>
      </c>
      <c r="D26" s="222" t="s">
        <v>330</v>
      </c>
      <c r="E26" s="223">
        <v>2.9</v>
      </c>
      <c r="F26" s="224"/>
      <c r="G26" s="225"/>
    </row>
    <row r="27" spans="2:7" ht="15" hidden="1" customHeight="1" thickBot="1">
      <c r="B27" s="997" t="s">
        <v>331</v>
      </c>
      <c r="C27" s="997"/>
      <c r="D27" s="998"/>
      <c r="E27" s="998"/>
      <c r="F27" s="998"/>
      <c r="G27" s="998"/>
    </row>
    <row r="28" spans="2:7" s="199" customFormat="1" ht="19.5" hidden="1" customHeight="1">
      <c r="B28" s="204" t="s">
        <v>310</v>
      </c>
      <c r="C28" s="205" t="s">
        <v>311</v>
      </c>
      <c r="D28" s="205"/>
      <c r="E28" s="205"/>
      <c r="F28" s="1002" t="s">
        <v>328</v>
      </c>
      <c r="G28" s="999" t="s">
        <v>329</v>
      </c>
    </row>
    <row r="29" spans="2:7" s="199" customFormat="1" ht="15" hidden="1" customHeight="1">
      <c r="B29" s="206" t="s">
        <v>314</v>
      </c>
      <c r="C29" s="207" t="s">
        <v>315</v>
      </c>
      <c r="D29" s="207"/>
      <c r="E29" s="207"/>
      <c r="F29" s="1003"/>
      <c r="G29" s="1000"/>
    </row>
    <row r="30" spans="2:7" ht="15" hidden="1" customHeight="1">
      <c r="B30" s="208" t="s">
        <v>316</v>
      </c>
      <c r="C30" s="209" t="s">
        <v>317</v>
      </c>
      <c r="D30" s="218" t="s">
        <v>330</v>
      </c>
      <c r="E30" s="219">
        <v>218</v>
      </c>
      <c r="F30" s="1003"/>
      <c r="G30" s="1000"/>
    </row>
    <row r="31" spans="2:7" ht="15" hidden="1" customHeight="1">
      <c r="B31" s="211" t="s">
        <v>319</v>
      </c>
      <c r="C31" s="209" t="s">
        <v>320</v>
      </c>
      <c r="D31" s="218" t="s">
        <v>330</v>
      </c>
      <c r="E31" s="219">
        <v>185</v>
      </c>
      <c r="F31" s="1003"/>
      <c r="G31" s="1000"/>
    </row>
    <row r="32" spans="2:7" s="199" customFormat="1" ht="15" hidden="1" customHeight="1">
      <c r="B32" s="206" t="s">
        <v>321</v>
      </c>
      <c r="C32" s="207" t="s">
        <v>322</v>
      </c>
      <c r="D32" s="220"/>
      <c r="E32" s="221"/>
      <c r="F32" s="1003"/>
      <c r="G32" s="1000"/>
    </row>
    <row r="33" spans="2:7" ht="15" hidden="1" customHeight="1">
      <c r="B33" s="208" t="s">
        <v>323</v>
      </c>
      <c r="C33" s="209" t="s">
        <v>317</v>
      </c>
      <c r="D33" s="218" t="s">
        <v>330</v>
      </c>
      <c r="E33" s="219">
        <v>245</v>
      </c>
      <c r="F33" s="1003"/>
      <c r="G33" s="1000"/>
    </row>
    <row r="34" spans="2:7" ht="15" hidden="1" customHeight="1">
      <c r="B34" s="211" t="s">
        <v>324</v>
      </c>
      <c r="C34" s="209" t="s">
        <v>320</v>
      </c>
      <c r="D34" s="218" t="s">
        <v>330</v>
      </c>
      <c r="E34" s="219">
        <v>185</v>
      </c>
      <c r="F34" s="1003"/>
      <c r="G34" s="1000"/>
    </row>
    <row r="35" spans="2:7" ht="17.25" hidden="1" customHeight="1" thickBot="1">
      <c r="B35" s="213" t="s">
        <v>325</v>
      </c>
      <c r="C35" s="214" t="s">
        <v>326</v>
      </c>
      <c r="D35" s="222" t="s">
        <v>330</v>
      </c>
      <c r="E35" s="223">
        <v>2.9</v>
      </c>
      <c r="F35" s="224"/>
      <c r="G35" s="225"/>
    </row>
    <row r="36" spans="2:7" ht="18.75" hidden="1" customHeight="1" thickBot="1">
      <c r="B36" s="997" t="s">
        <v>332</v>
      </c>
      <c r="C36" s="997"/>
      <c r="D36" s="998"/>
      <c r="E36" s="998"/>
      <c r="F36" s="998"/>
      <c r="G36" s="998"/>
    </row>
    <row r="37" spans="2:7" ht="21" hidden="1" customHeight="1">
      <c r="B37" s="204" t="s">
        <v>310</v>
      </c>
      <c r="C37" s="205" t="s">
        <v>311</v>
      </c>
      <c r="D37" s="205"/>
      <c r="E37" s="205"/>
      <c r="F37" s="1002" t="s">
        <v>328</v>
      </c>
      <c r="G37" s="999" t="s">
        <v>333</v>
      </c>
    </row>
    <row r="38" spans="2:7" ht="13.5" hidden="1" customHeight="1">
      <c r="B38" s="206" t="s">
        <v>314</v>
      </c>
      <c r="C38" s="207" t="s">
        <v>315</v>
      </c>
      <c r="D38" s="207"/>
      <c r="E38" s="207"/>
      <c r="F38" s="1003"/>
      <c r="G38" s="1000"/>
    </row>
    <row r="39" spans="2:7" ht="13.5" hidden="1" customHeight="1">
      <c r="B39" s="208" t="s">
        <v>316</v>
      </c>
      <c r="C39" s="209" t="s">
        <v>317</v>
      </c>
      <c r="D39" s="218" t="s">
        <v>330</v>
      </c>
      <c r="E39" s="219">
        <v>218</v>
      </c>
      <c r="F39" s="1003"/>
      <c r="G39" s="1000"/>
    </row>
    <row r="40" spans="2:7" ht="13.5" hidden="1" customHeight="1">
      <c r="B40" s="211" t="s">
        <v>319</v>
      </c>
      <c r="C40" s="209" t="s">
        <v>320</v>
      </c>
      <c r="D40" s="218" t="s">
        <v>330</v>
      </c>
      <c r="E40" s="219">
        <v>185</v>
      </c>
      <c r="F40" s="1003"/>
      <c r="G40" s="1000"/>
    </row>
    <row r="41" spans="2:7" ht="13.5" hidden="1" customHeight="1">
      <c r="B41" s="206" t="s">
        <v>321</v>
      </c>
      <c r="C41" s="207" t="s">
        <v>322</v>
      </c>
      <c r="D41" s="220"/>
      <c r="E41" s="221"/>
      <c r="F41" s="1003"/>
      <c r="G41" s="1000"/>
    </row>
    <row r="42" spans="2:7" ht="13.5" hidden="1" customHeight="1">
      <c r="B42" s="208" t="s">
        <v>323</v>
      </c>
      <c r="C42" s="209" t="s">
        <v>317</v>
      </c>
      <c r="D42" s="218" t="s">
        <v>330</v>
      </c>
      <c r="E42" s="219">
        <v>245</v>
      </c>
      <c r="F42" s="1003"/>
      <c r="G42" s="1000"/>
    </row>
    <row r="43" spans="2:7" ht="13.5" hidden="1" customHeight="1">
      <c r="B43" s="211" t="s">
        <v>324</v>
      </c>
      <c r="C43" s="209" t="s">
        <v>320</v>
      </c>
      <c r="D43" s="218" t="s">
        <v>330</v>
      </c>
      <c r="E43" s="219">
        <v>185</v>
      </c>
      <c r="F43" s="1003"/>
      <c r="G43" s="1000"/>
    </row>
    <row r="44" spans="2:7" ht="15" hidden="1" customHeight="1" thickBot="1">
      <c r="B44" s="213" t="s">
        <v>325</v>
      </c>
      <c r="C44" s="214" t="s">
        <v>326</v>
      </c>
      <c r="D44" s="222" t="s">
        <v>330</v>
      </c>
      <c r="E44" s="223">
        <v>2.9</v>
      </c>
      <c r="F44" s="224"/>
      <c r="G44" s="225"/>
    </row>
    <row r="45" spans="2:7" ht="12.75" hidden="1" customHeight="1" thickBot="1">
      <c r="B45" s="997" t="s">
        <v>334</v>
      </c>
      <c r="C45" s="997"/>
      <c r="D45" s="998"/>
      <c r="E45" s="998"/>
      <c r="F45" s="998"/>
      <c r="G45" s="998"/>
    </row>
    <row r="46" spans="2:7" ht="12.75" hidden="1" thickBot="1">
      <c r="B46" s="204" t="s">
        <v>310</v>
      </c>
      <c r="C46" s="205" t="s">
        <v>311</v>
      </c>
      <c r="D46" s="205"/>
      <c r="E46" s="205"/>
      <c r="F46" s="999" t="s">
        <v>335</v>
      </c>
      <c r="G46" s="999" t="s">
        <v>333</v>
      </c>
    </row>
    <row r="47" spans="2:7" ht="12.75" hidden="1" thickBot="1">
      <c r="B47" s="206" t="s">
        <v>314</v>
      </c>
      <c r="C47" s="207" t="s">
        <v>315</v>
      </c>
      <c r="D47" s="207"/>
      <c r="E47" s="207"/>
      <c r="F47" s="1000"/>
      <c r="G47" s="1000"/>
    </row>
    <row r="48" spans="2:7" ht="12.75" hidden="1" thickBot="1">
      <c r="B48" s="208" t="s">
        <v>316</v>
      </c>
      <c r="C48" s="209" t="s">
        <v>317</v>
      </c>
      <c r="D48" s="218" t="s">
        <v>330</v>
      </c>
      <c r="E48" s="219">
        <v>232</v>
      </c>
      <c r="F48" s="1000"/>
      <c r="G48" s="1000"/>
    </row>
    <row r="49" spans="2:7" ht="12.75" hidden="1" thickBot="1">
      <c r="B49" s="211" t="s">
        <v>319</v>
      </c>
      <c r="C49" s="209" t="s">
        <v>320</v>
      </c>
      <c r="D49" s="218" t="s">
        <v>330</v>
      </c>
      <c r="E49" s="210">
        <v>186.4</v>
      </c>
      <c r="F49" s="1000"/>
      <c r="G49" s="1000"/>
    </row>
    <row r="50" spans="2:7" ht="12.75" hidden="1" thickBot="1">
      <c r="B50" s="206" t="s">
        <v>321</v>
      </c>
      <c r="C50" s="207" t="s">
        <v>336</v>
      </c>
      <c r="D50" s="220"/>
      <c r="E50" s="207"/>
      <c r="F50" s="1000"/>
      <c r="G50" s="1000"/>
    </row>
    <row r="51" spans="2:7" ht="12.75" hidden="1" thickBot="1">
      <c r="B51" s="208" t="s">
        <v>323</v>
      </c>
      <c r="C51" s="209" t="s">
        <v>317</v>
      </c>
      <c r="D51" s="218" t="s">
        <v>330</v>
      </c>
      <c r="E51" s="210">
        <v>272.5</v>
      </c>
      <c r="F51" s="1000"/>
      <c r="G51" s="1000"/>
    </row>
    <row r="52" spans="2:7" ht="12.75" hidden="1" thickBot="1">
      <c r="B52" s="211" t="s">
        <v>324</v>
      </c>
      <c r="C52" s="209" t="s">
        <v>320</v>
      </c>
      <c r="D52" s="218" t="s">
        <v>330</v>
      </c>
      <c r="E52" s="219">
        <v>185</v>
      </c>
      <c r="F52" s="1000"/>
      <c r="G52" s="1000"/>
    </row>
    <row r="53" spans="2:7" ht="12.75" hidden="1" thickBot="1">
      <c r="B53" s="211" t="s">
        <v>337</v>
      </c>
      <c r="C53" s="207" t="s">
        <v>338</v>
      </c>
      <c r="D53" s="218"/>
      <c r="E53" s="210"/>
      <c r="F53" s="1004"/>
      <c r="G53" s="1004"/>
    </row>
    <row r="54" spans="2:7" ht="12.75" hidden="1" thickBot="1">
      <c r="B54" s="211" t="s">
        <v>339</v>
      </c>
      <c r="C54" s="209" t="s">
        <v>317</v>
      </c>
      <c r="D54" s="218" t="s">
        <v>330</v>
      </c>
      <c r="E54" s="210">
        <v>287.3</v>
      </c>
      <c r="F54" s="1004"/>
      <c r="G54" s="1004"/>
    </row>
    <row r="55" spans="2:7" ht="12.75" hidden="1" thickBot="1">
      <c r="B55" s="206" t="s">
        <v>325</v>
      </c>
      <c r="C55" s="207" t="s">
        <v>326</v>
      </c>
      <c r="D55" s="218" t="s">
        <v>330</v>
      </c>
      <c r="E55" s="219">
        <v>2.9</v>
      </c>
      <c r="F55" s="1004"/>
      <c r="G55" s="1004"/>
    </row>
    <row r="56" spans="2:7" ht="60.75" hidden="1" thickBot="1">
      <c r="B56" s="226" t="s">
        <v>340</v>
      </c>
      <c r="C56" s="227" t="s">
        <v>341</v>
      </c>
      <c r="D56" s="228" t="s">
        <v>330</v>
      </c>
      <c r="E56" s="229">
        <v>82.8</v>
      </c>
      <c r="F56" s="230" t="s">
        <v>342</v>
      </c>
      <c r="G56" s="230"/>
    </row>
    <row r="57" spans="2:7" ht="18.75" customHeight="1" thickBot="1">
      <c r="B57" s="997" t="s">
        <v>343</v>
      </c>
      <c r="C57" s="997"/>
      <c r="D57" s="998"/>
      <c r="E57" s="998"/>
      <c r="F57" s="998"/>
      <c r="G57" s="998"/>
    </row>
    <row r="58" spans="2:7" ht="17.25" customHeight="1">
      <c r="B58" s="204" t="s">
        <v>310</v>
      </c>
      <c r="C58" s="231" t="s">
        <v>344</v>
      </c>
      <c r="D58" s="205"/>
      <c r="E58" s="205"/>
      <c r="F58" s="999" t="s">
        <v>345</v>
      </c>
      <c r="G58" s="999" t="s">
        <v>346</v>
      </c>
    </row>
    <row r="59" spans="2:7" ht="15" customHeight="1">
      <c r="B59" s="206" t="s">
        <v>314</v>
      </c>
      <c r="C59" s="232" t="s">
        <v>347</v>
      </c>
      <c r="D59" s="207"/>
      <c r="E59" s="207"/>
      <c r="F59" s="1000"/>
      <c r="G59" s="1000"/>
    </row>
    <row r="60" spans="2:7" ht="15" customHeight="1">
      <c r="B60" s="208" t="s">
        <v>316</v>
      </c>
      <c r="C60" s="233" t="s">
        <v>348</v>
      </c>
      <c r="D60" s="218" t="s">
        <v>330</v>
      </c>
      <c r="E60" s="219">
        <v>464</v>
      </c>
      <c r="F60" s="1000"/>
      <c r="G60" s="1000"/>
    </row>
    <row r="61" spans="2:7" ht="15" customHeight="1">
      <c r="B61" s="208" t="s">
        <v>319</v>
      </c>
      <c r="C61" s="233" t="s">
        <v>349</v>
      </c>
      <c r="D61" s="218" t="s">
        <v>330</v>
      </c>
      <c r="E61" s="219">
        <v>464</v>
      </c>
      <c r="F61" s="1000"/>
      <c r="G61" s="1000"/>
    </row>
    <row r="62" spans="2:7" ht="15" customHeight="1">
      <c r="B62" s="208" t="s">
        <v>350</v>
      </c>
      <c r="C62" s="233" t="s">
        <v>351</v>
      </c>
      <c r="D62" s="218" t="s">
        <v>330</v>
      </c>
      <c r="E62" s="219">
        <v>688</v>
      </c>
      <c r="F62" s="1000"/>
      <c r="G62" s="1000"/>
    </row>
    <row r="63" spans="2:7" ht="15" customHeight="1">
      <c r="B63" s="211" t="s">
        <v>352</v>
      </c>
      <c r="C63" s="233" t="s">
        <v>353</v>
      </c>
      <c r="D63" s="218" t="s">
        <v>330</v>
      </c>
      <c r="E63" s="219">
        <v>514</v>
      </c>
      <c r="F63" s="1000"/>
      <c r="G63" s="1000"/>
    </row>
    <row r="64" spans="2:7" ht="15" customHeight="1">
      <c r="B64" s="206" t="s">
        <v>321</v>
      </c>
      <c r="C64" s="234" t="s">
        <v>354</v>
      </c>
      <c r="D64" s="220"/>
      <c r="E64" s="207"/>
      <c r="F64" s="1000"/>
      <c r="G64" s="1000"/>
    </row>
    <row r="65" spans="2:7" ht="15" customHeight="1">
      <c r="B65" s="208" t="s">
        <v>355</v>
      </c>
      <c r="C65" s="233" t="s">
        <v>348</v>
      </c>
      <c r="D65" s="218" t="s">
        <v>330</v>
      </c>
      <c r="E65" s="219">
        <v>581</v>
      </c>
      <c r="F65" s="1000"/>
      <c r="G65" s="1000"/>
    </row>
    <row r="66" spans="2:7" ht="15" customHeight="1">
      <c r="B66" s="208" t="s">
        <v>324</v>
      </c>
      <c r="C66" s="233" t="s">
        <v>349</v>
      </c>
      <c r="D66" s="218" t="s">
        <v>330</v>
      </c>
      <c r="E66" s="219">
        <v>581</v>
      </c>
      <c r="F66" s="1000"/>
      <c r="G66" s="1000"/>
    </row>
    <row r="67" spans="2:7" ht="15" customHeight="1">
      <c r="B67" s="208" t="s">
        <v>356</v>
      </c>
      <c r="C67" s="233" t="s">
        <v>351</v>
      </c>
      <c r="D67" s="218" t="s">
        <v>330</v>
      </c>
      <c r="E67" s="219">
        <v>805</v>
      </c>
      <c r="F67" s="1000"/>
      <c r="G67" s="1000"/>
    </row>
    <row r="68" spans="2:7" ht="15" customHeight="1">
      <c r="B68" s="211" t="s">
        <v>357</v>
      </c>
      <c r="C68" s="233" t="s">
        <v>353</v>
      </c>
      <c r="D68" s="218" t="s">
        <v>330</v>
      </c>
      <c r="E68" s="219">
        <v>631</v>
      </c>
      <c r="F68" s="1000"/>
      <c r="G68" s="1000"/>
    </row>
    <row r="69" spans="2:7" ht="15" customHeight="1" thickBot="1">
      <c r="B69" s="213" t="s">
        <v>325</v>
      </c>
      <c r="C69" s="214" t="s">
        <v>326</v>
      </c>
      <c r="D69" s="222" t="s">
        <v>330</v>
      </c>
      <c r="E69" s="235">
        <v>3.77</v>
      </c>
      <c r="F69" s="1001"/>
      <c r="G69" s="1001"/>
    </row>
  </sheetData>
  <mergeCells count="22">
    <mergeCell ref="F10:F16"/>
    <mergeCell ref="G10:G16"/>
    <mergeCell ref="B3:G3"/>
    <mergeCell ref="B4:G4"/>
    <mergeCell ref="B5:G5"/>
    <mergeCell ref="B6:G6"/>
    <mergeCell ref="B9:G9"/>
    <mergeCell ref="B18:G18"/>
    <mergeCell ref="F19:F25"/>
    <mergeCell ref="G19:G25"/>
    <mergeCell ref="B27:G27"/>
    <mergeCell ref="F28:F34"/>
    <mergeCell ref="G28:G34"/>
    <mergeCell ref="B57:G57"/>
    <mergeCell ref="F58:F69"/>
    <mergeCell ref="G58:G69"/>
    <mergeCell ref="B36:G36"/>
    <mergeCell ref="F37:F43"/>
    <mergeCell ref="G37:G43"/>
    <mergeCell ref="B45:G45"/>
    <mergeCell ref="F46:F55"/>
    <mergeCell ref="G46:G55"/>
  </mergeCells>
  <pageMargins left="0.70866141732283472" right="0" top="0" bottom="0" header="0" footer="0"/>
  <pageSetup paperSize="9" scale="9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I27"/>
  <sheetViews>
    <sheetView zoomScaleNormal="100" workbookViewId="0">
      <selection activeCell="C30" sqref="C30"/>
    </sheetView>
  </sheetViews>
  <sheetFormatPr defaultRowHeight="12"/>
  <cols>
    <col min="1" max="1" width="63.28515625" style="197" customWidth="1"/>
    <col min="2" max="2" width="9.28515625" style="197" customWidth="1"/>
    <col min="3" max="8" width="13.28515625" style="197" customWidth="1"/>
    <col min="9" max="16384" width="9.140625" style="197"/>
  </cols>
  <sheetData>
    <row r="2" spans="1:8" ht="15">
      <c r="B2" s="193"/>
      <c r="D2" s="236"/>
      <c r="F2" s="236"/>
      <c r="H2" s="236" t="s">
        <v>359</v>
      </c>
    </row>
    <row r="3" spans="1:8" s="199" customFormat="1" ht="15.75">
      <c r="A3" s="237"/>
      <c r="B3" s="193"/>
    </row>
    <row r="4" spans="1:8" s="238" customFormat="1" ht="14.25">
      <c r="A4" s="1019" t="s">
        <v>360</v>
      </c>
      <c r="B4" s="1019"/>
    </row>
    <row r="5" spans="1:8" ht="14.25">
      <c r="A5" s="1019" t="s">
        <v>361</v>
      </c>
      <c r="B5" s="1019"/>
    </row>
    <row r="6" spans="1:8" ht="14.25">
      <c r="A6" s="1019" t="s">
        <v>382</v>
      </c>
      <c r="B6" s="1019"/>
    </row>
    <row r="7" spans="1:8" ht="15">
      <c r="A7" s="239"/>
      <c r="B7" s="193"/>
    </row>
    <row r="8" spans="1:8" ht="15.75" thickBot="1">
      <c r="A8" s="239" t="s">
        <v>362</v>
      </c>
      <c r="B8" s="193"/>
    </row>
    <row r="9" spans="1:8" ht="12.75" customHeight="1" thickBot="1">
      <c r="A9" s="999" t="s">
        <v>363</v>
      </c>
      <c r="B9" s="999" t="s">
        <v>364</v>
      </c>
      <c r="C9" s="1015" t="s">
        <v>383</v>
      </c>
      <c r="D9" s="1016"/>
      <c r="E9" s="1015" t="s">
        <v>365</v>
      </c>
      <c r="F9" s="1016"/>
      <c r="G9" s="1015" t="s">
        <v>384</v>
      </c>
      <c r="H9" s="1016"/>
    </row>
    <row r="10" spans="1:8" ht="12" customHeight="1" thickBot="1">
      <c r="A10" s="1000"/>
      <c r="B10" s="1000"/>
      <c r="C10" s="240">
        <v>1</v>
      </c>
      <c r="D10" s="241"/>
      <c r="E10" s="240">
        <v>1</v>
      </c>
      <c r="F10" s="241"/>
      <c r="G10" s="240">
        <v>1</v>
      </c>
      <c r="H10" s="241"/>
    </row>
    <row r="11" spans="1:8" ht="18.75" customHeight="1">
      <c r="A11" s="242" t="s">
        <v>366</v>
      </c>
      <c r="B11" s="243">
        <v>10</v>
      </c>
      <c r="C11" s="1017">
        <v>18457.138999999999</v>
      </c>
      <c r="D11" s="1018"/>
      <c r="E11" s="1017">
        <v>17334.710999999999</v>
      </c>
      <c r="F11" s="1018"/>
      <c r="G11" s="1017">
        <v>17246.374</v>
      </c>
      <c r="H11" s="1018"/>
    </row>
    <row r="12" spans="1:8" ht="16.5" customHeight="1" thickBot="1">
      <c r="A12" s="244" t="s">
        <v>367</v>
      </c>
      <c r="B12" s="245">
        <v>11</v>
      </c>
      <c r="C12" s="1009">
        <v>16958.266</v>
      </c>
      <c r="D12" s="1010"/>
      <c r="E12" s="1009">
        <v>17013.43</v>
      </c>
      <c r="F12" s="1010"/>
      <c r="G12" s="1009">
        <v>16800.492999999999</v>
      </c>
      <c r="H12" s="1010"/>
    </row>
    <row r="13" spans="1:8" s="199" customFormat="1" ht="24.75" customHeight="1">
      <c r="A13" s="199" t="s">
        <v>368</v>
      </c>
    </row>
    <row r="14" spans="1:8" s="199" customFormat="1" ht="15.75" customHeight="1" thickBot="1">
      <c r="D14" s="197"/>
      <c r="F14" s="197"/>
      <c r="H14" s="197" t="s">
        <v>369</v>
      </c>
    </row>
    <row r="15" spans="1:8" ht="12.75" customHeight="1" thickBot="1">
      <c r="A15" s="1002" t="s">
        <v>370</v>
      </c>
      <c r="B15" s="999" t="s">
        <v>364</v>
      </c>
      <c r="C15" s="1011" t="s">
        <v>371</v>
      </c>
      <c r="D15" s="1012"/>
      <c r="E15" s="1011" t="s">
        <v>372</v>
      </c>
      <c r="F15" s="1012"/>
      <c r="G15" s="1011" t="s">
        <v>385</v>
      </c>
      <c r="H15" s="1012"/>
    </row>
    <row r="16" spans="1:8" ht="16.5" customHeight="1" thickBot="1">
      <c r="A16" s="1003"/>
      <c r="B16" s="1000"/>
      <c r="C16" s="246" t="s">
        <v>373</v>
      </c>
      <c r="D16" s="246" t="s">
        <v>374</v>
      </c>
      <c r="E16" s="246" t="s">
        <v>373</v>
      </c>
      <c r="F16" s="246" t="s">
        <v>374</v>
      </c>
      <c r="G16" s="246" t="s">
        <v>373</v>
      </c>
      <c r="H16" s="246" t="s">
        <v>374</v>
      </c>
    </row>
    <row r="17" spans="1:9" s="199" customFormat="1" ht="18" customHeight="1">
      <c r="A17" s="247" t="s">
        <v>375</v>
      </c>
      <c r="B17" s="248">
        <v>20</v>
      </c>
      <c r="C17" s="249">
        <v>9704868</v>
      </c>
      <c r="D17" s="250">
        <v>4063848</v>
      </c>
      <c r="E17" s="249">
        <v>9456435</v>
      </c>
      <c r="F17" s="250">
        <v>4589208</v>
      </c>
      <c r="G17" s="249">
        <v>9339352</v>
      </c>
      <c r="H17" s="250">
        <v>4620774</v>
      </c>
    </row>
    <row r="18" spans="1:9" ht="20.25" customHeight="1">
      <c r="A18" s="251" t="s">
        <v>376</v>
      </c>
      <c r="B18" s="252">
        <v>21</v>
      </c>
      <c r="C18" s="253">
        <f t="shared" ref="C18:D18" si="0">C17</f>
        <v>9704868</v>
      </c>
      <c r="D18" s="254">
        <f t="shared" si="0"/>
        <v>4063848</v>
      </c>
      <c r="E18" s="253">
        <f t="shared" ref="E18:H18" si="1">E17</f>
        <v>9456435</v>
      </c>
      <c r="F18" s="254">
        <f t="shared" si="1"/>
        <v>4589208</v>
      </c>
      <c r="G18" s="253">
        <f t="shared" si="1"/>
        <v>9339352</v>
      </c>
      <c r="H18" s="254">
        <f t="shared" si="1"/>
        <v>4620774</v>
      </c>
    </row>
    <row r="19" spans="1:9" s="199" customFormat="1" ht="17.25" customHeight="1">
      <c r="A19" s="255" t="s">
        <v>377</v>
      </c>
      <c r="B19" s="256">
        <v>30</v>
      </c>
      <c r="C19" s="257">
        <v>10022209</v>
      </c>
      <c r="D19" s="258">
        <v>4519609</v>
      </c>
      <c r="E19" s="257">
        <v>9612997</v>
      </c>
      <c r="F19" s="258">
        <v>4904952</v>
      </c>
      <c r="G19" s="257">
        <v>9564003</v>
      </c>
      <c r="H19" s="258">
        <v>4957145</v>
      </c>
    </row>
    <row r="20" spans="1:9" ht="17.25" customHeight="1">
      <c r="A20" s="259" t="s">
        <v>378</v>
      </c>
      <c r="B20" s="252">
        <v>40</v>
      </c>
      <c r="C20" s="260">
        <f>101523+693</f>
        <v>102216</v>
      </c>
      <c r="D20" s="261">
        <v>144445</v>
      </c>
      <c r="E20" s="260">
        <v>10480</v>
      </c>
      <c r="F20" s="261">
        <v>99959</v>
      </c>
      <c r="G20" s="260">
        <v>1515</v>
      </c>
      <c r="H20" s="261">
        <v>87265</v>
      </c>
      <c r="I20" s="351"/>
    </row>
    <row r="21" spans="1:9" s="199" customFormat="1" ht="17.25" customHeight="1">
      <c r="A21" s="255" t="s">
        <v>379</v>
      </c>
      <c r="B21" s="256">
        <v>50</v>
      </c>
      <c r="C21" s="262">
        <f>C19+C20</f>
        <v>10124425</v>
      </c>
      <c r="D21" s="263">
        <f t="shared" ref="D21" si="2">D19+D20</f>
        <v>4664054</v>
      </c>
      <c r="E21" s="262">
        <f t="shared" ref="E21:H21" si="3">E19+E20</f>
        <v>9623477</v>
      </c>
      <c r="F21" s="263">
        <f t="shared" si="3"/>
        <v>5004911</v>
      </c>
      <c r="G21" s="262">
        <f t="shared" si="3"/>
        <v>9565518</v>
      </c>
      <c r="H21" s="263">
        <f t="shared" si="3"/>
        <v>5044410</v>
      </c>
    </row>
    <row r="22" spans="1:9" s="199" customFormat="1" ht="17.25" customHeight="1" thickBot="1">
      <c r="A22" s="264" t="s">
        <v>380</v>
      </c>
      <c r="B22" s="265">
        <v>60</v>
      </c>
      <c r="C22" s="1013">
        <f>C21-D21</f>
        <v>5460371</v>
      </c>
      <c r="D22" s="1014"/>
      <c r="E22" s="1013">
        <f>E21-F21</f>
        <v>4618566</v>
      </c>
      <c r="F22" s="1014"/>
      <c r="G22" s="1013">
        <f>G21-H21</f>
        <v>4521108</v>
      </c>
      <c r="H22" s="1014"/>
    </row>
    <row r="24" spans="1:9">
      <c r="D24" s="266"/>
      <c r="F24" s="266"/>
      <c r="H24" s="266"/>
    </row>
    <row r="26" spans="1:9">
      <c r="D26" s="266"/>
      <c r="F26" s="266"/>
      <c r="H26" s="266"/>
    </row>
    <row r="27" spans="1:9">
      <c r="D27" s="266"/>
    </row>
  </sheetData>
  <mergeCells count="22">
    <mergeCell ref="C9:D9"/>
    <mergeCell ref="C11:D11"/>
    <mergeCell ref="A4:B4"/>
    <mergeCell ref="A5:B5"/>
    <mergeCell ref="A6:B6"/>
    <mergeCell ref="A9:A10"/>
    <mergeCell ref="B9:B10"/>
    <mergeCell ref="E15:F15"/>
    <mergeCell ref="G15:H15"/>
    <mergeCell ref="E22:F22"/>
    <mergeCell ref="G22:H22"/>
    <mergeCell ref="E9:F9"/>
    <mergeCell ref="G9:H9"/>
    <mergeCell ref="E11:F11"/>
    <mergeCell ref="G11:H11"/>
    <mergeCell ref="E12:F12"/>
    <mergeCell ref="G12:H12"/>
    <mergeCell ref="C12:D12"/>
    <mergeCell ref="C15:D15"/>
    <mergeCell ref="C22:D22"/>
    <mergeCell ref="A15:A16"/>
    <mergeCell ref="B15:B16"/>
  </mergeCells>
  <pageMargins left="0.70866141732283472" right="0" top="0" bottom="0" header="0" footer="0"/>
  <pageSetup paperSize="9" scale="8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32"/>
  <sheetViews>
    <sheetView workbookViewId="0">
      <selection activeCell="I28" sqref="I28"/>
    </sheetView>
  </sheetViews>
  <sheetFormatPr defaultRowHeight="12"/>
  <cols>
    <col min="1" max="1" width="39.140625" style="197" customWidth="1"/>
    <col min="2" max="2" width="9.140625" style="197"/>
    <col min="3" max="3" width="11.42578125" style="197" customWidth="1"/>
    <col min="4" max="8" width="9.140625" style="197"/>
    <col min="9" max="9" width="10.28515625" style="197" customWidth="1"/>
    <col min="10" max="16384" width="9.140625" style="197"/>
  </cols>
  <sheetData>
    <row r="1" spans="1:13" ht="27.75" customHeight="1" thickBot="1">
      <c r="A1" s="1026" t="s">
        <v>386</v>
      </c>
      <c r="B1" s="1026"/>
      <c r="C1" s="1026"/>
      <c r="D1" s="270"/>
      <c r="E1" s="1027"/>
      <c r="F1" s="1027"/>
      <c r="G1" s="1028"/>
      <c r="H1" s="1028"/>
      <c r="I1" s="1028"/>
      <c r="J1" s="1028"/>
      <c r="K1" s="1028"/>
      <c r="L1" s="1028"/>
      <c r="M1" s="197" t="s">
        <v>369</v>
      </c>
    </row>
    <row r="2" spans="1:13" ht="18.75" customHeight="1" thickBot="1">
      <c r="A2" s="999" t="s">
        <v>370</v>
      </c>
      <c r="B2" s="999" t="s">
        <v>364</v>
      </c>
      <c r="C2" s="1031" t="s">
        <v>387</v>
      </c>
      <c r="D2" s="1032" t="s">
        <v>388</v>
      </c>
      <c r="E2" s="1033"/>
      <c r="F2" s="1033"/>
      <c r="G2" s="1033"/>
      <c r="H2" s="1033"/>
      <c r="I2" s="1033"/>
      <c r="J2" s="1033"/>
      <c r="K2" s="1033"/>
      <c r="L2" s="1033"/>
      <c r="M2" s="1034"/>
    </row>
    <row r="3" spans="1:13" ht="27.75" customHeight="1">
      <c r="A3" s="1029"/>
      <c r="B3" s="1029"/>
      <c r="C3" s="1029"/>
      <c r="D3" s="1023" t="s">
        <v>389</v>
      </c>
      <c r="E3" s="1020" t="s">
        <v>390</v>
      </c>
      <c r="F3" s="1020" t="s">
        <v>391</v>
      </c>
      <c r="G3" s="1020" t="s">
        <v>392</v>
      </c>
      <c r="H3" s="1020" t="s">
        <v>393</v>
      </c>
      <c r="I3" s="1020" t="s">
        <v>394</v>
      </c>
      <c r="J3" s="1020" t="s">
        <v>395</v>
      </c>
      <c r="K3" s="1020" t="s">
        <v>396</v>
      </c>
      <c r="L3" s="1020" t="s">
        <v>397</v>
      </c>
      <c r="M3" s="1023" t="s">
        <v>398</v>
      </c>
    </row>
    <row r="4" spans="1:13" ht="60.75" customHeight="1">
      <c r="A4" s="1029"/>
      <c r="B4" s="1029"/>
      <c r="C4" s="1029"/>
      <c r="D4" s="1024"/>
      <c r="E4" s="1021"/>
      <c r="F4" s="1021"/>
      <c r="G4" s="1021"/>
      <c r="H4" s="1021"/>
      <c r="I4" s="1021"/>
      <c r="J4" s="1021"/>
      <c r="K4" s="1021"/>
      <c r="L4" s="1021"/>
      <c r="M4" s="1024"/>
    </row>
    <row r="5" spans="1:13">
      <c r="A5" s="1029"/>
      <c r="B5" s="1029"/>
      <c r="C5" s="1029"/>
      <c r="D5" s="1024"/>
      <c r="E5" s="1021"/>
      <c r="F5" s="1021"/>
      <c r="G5" s="1021"/>
      <c r="H5" s="1021"/>
      <c r="I5" s="1021"/>
      <c r="J5" s="1021"/>
      <c r="K5" s="1021"/>
      <c r="L5" s="1021"/>
      <c r="M5" s="1024"/>
    </row>
    <row r="6" spans="1:13" ht="12.75" thickBot="1">
      <c r="A6" s="1029"/>
      <c r="B6" s="1029"/>
      <c r="C6" s="1030"/>
      <c r="D6" s="1025"/>
      <c r="E6" s="1022"/>
      <c r="F6" s="1022"/>
      <c r="G6" s="1022"/>
      <c r="H6" s="1022"/>
      <c r="I6" s="1022"/>
      <c r="J6" s="1022"/>
      <c r="K6" s="1022"/>
      <c r="L6" s="1022"/>
      <c r="M6" s="1025"/>
    </row>
    <row r="7" spans="1:13" ht="18" customHeight="1" thickBot="1">
      <c r="A7" s="1030"/>
      <c r="B7" s="1030"/>
      <c r="C7" s="271">
        <v>1</v>
      </c>
      <c r="D7" s="269">
        <v>2</v>
      </c>
      <c r="E7" s="269">
        <v>3</v>
      </c>
      <c r="F7" s="269">
        <v>4</v>
      </c>
      <c r="G7" s="269">
        <v>5</v>
      </c>
      <c r="H7" s="269">
        <v>6</v>
      </c>
      <c r="I7" s="269">
        <v>7</v>
      </c>
      <c r="J7" s="269">
        <v>8</v>
      </c>
      <c r="K7" s="269">
        <v>9</v>
      </c>
      <c r="L7" s="269">
        <v>10</v>
      </c>
      <c r="M7" s="272">
        <v>11</v>
      </c>
    </row>
    <row r="8" spans="1:13" ht="18" hidden="1" customHeight="1" thickBot="1">
      <c r="A8" s="273" t="s">
        <v>399</v>
      </c>
      <c r="B8" s="274"/>
      <c r="C8" s="275"/>
      <c r="D8" s="267"/>
      <c r="E8" s="276"/>
      <c r="F8" s="276"/>
      <c r="G8" s="276"/>
      <c r="H8" s="276"/>
      <c r="I8" s="276"/>
      <c r="J8" s="276"/>
      <c r="K8" s="276"/>
      <c r="L8" s="276"/>
      <c r="M8" s="268"/>
    </row>
    <row r="9" spans="1:13" s="199" customFormat="1" ht="21.75" hidden="1" customHeight="1">
      <c r="A9" s="277" t="s">
        <v>375</v>
      </c>
      <c r="B9" s="248">
        <v>20</v>
      </c>
      <c r="C9" s="278">
        <f>D9+E9+F9+G9+H9+I9</f>
        <v>1334974</v>
      </c>
      <c r="D9" s="279"/>
      <c r="E9" s="280">
        <v>147996</v>
      </c>
      <c r="F9" s="281">
        <v>235019</v>
      </c>
      <c r="G9" s="281">
        <v>57587</v>
      </c>
      <c r="H9" s="281">
        <v>110413</v>
      </c>
      <c r="I9" s="281">
        <v>783959</v>
      </c>
      <c r="J9" s="282"/>
      <c r="K9" s="282"/>
      <c r="L9" s="282"/>
      <c r="M9" s="283"/>
    </row>
    <row r="10" spans="1:13" ht="15.75" hidden="1" customHeight="1">
      <c r="A10" s="251" t="s">
        <v>376</v>
      </c>
      <c r="B10" s="252">
        <v>21</v>
      </c>
      <c r="C10" s="284">
        <f>D10+E10+F10+G10+H10+I10</f>
        <v>1334974</v>
      </c>
      <c r="D10" s="285"/>
      <c r="E10" s="286">
        <v>147996</v>
      </c>
      <c r="F10" s="287">
        <v>235019</v>
      </c>
      <c r="G10" s="287">
        <v>57587</v>
      </c>
      <c r="H10" s="287">
        <v>110413</v>
      </c>
      <c r="I10" s="287">
        <v>783959</v>
      </c>
      <c r="J10" s="287"/>
      <c r="K10" s="287"/>
      <c r="L10" s="287"/>
      <c r="M10" s="288"/>
    </row>
    <row r="11" spans="1:13" ht="15.75" hidden="1" customHeight="1">
      <c r="A11" s="255" t="s">
        <v>400</v>
      </c>
      <c r="B11" s="256">
        <v>30</v>
      </c>
      <c r="C11" s="289">
        <f>SUM(D11:M11)</f>
        <v>2795654</v>
      </c>
      <c r="D11" s="290"/>
      <c r="E11" s="291">
        <v>169558</v>
      </c>
      <c r="F11" s="291">
        <v>296033</v>
      </c>
      <c r="G11" s="291">
        <v>72533</v>
      </c>
      <c r="H11" s="291">
        <v>128667</v>
      </c>
      <c r="I11" s="291">
        <v>2128863</v>
      </c>
      <c r="J11" s="291"/>
      <c r="K11" s="291"/>
      <c r="L11" s="291"/>
      <c r="M11" s="292"/>
    </row>
    <row r="12" spans="1:13" ht="15.75" hidden="1" customHeight="1">
      <c r="A12" s="251" t="s">
        <v>401</v>
      </c>
      <c r="B12" s="252">
        <v>40</v>
      </c>
      <c r="C12" s="293">
        <f>SUM(D12:M12)</f>
        <v>381397</v>
      </c>
      <c r="D12" s="294"/>
      <c r="E12" s="287"/>
      <c r="F12" s="287"/>
      <c r="G12" s="287"/>
      <c r="H12" s="287"/>
      <c r="I12" s="287"/>
      <c r="J12" s="287"/>
      <c r="K12" s="287"/>
      <c r="L12" s="287">
        <v>31047</v>
      </c>
      <c r="M12" s="288">
        <v>350350</v>
      </c>
    </row>
    <row r="13" spans="1:13" ht="15.75" hidden="1" customHeight="1" thickBot="1">
      <c r="A13" s="295" t="s">
        <v>379</v>
      </c>
      <c r="B13" s="265">
        <v>50</v>
      </c>
      <c r="C13" s="296">
        <f t="shared" ref="C13" si="0">SUM(D13:M13)</f>
        <v>3177051</v>
      </c>
      <c r="D13" s="297"/>
      <c r="E13" s="298">
        <f>E11+E12</f>
        <v>169558</v>
      </c>
      <c r="F13" s="298">
        <f t="shared" ref="F13:M13" si="1">F11+F12</f>
        <v>296033</v>
      </c>
      <c r="G13" s="298">
        <f t="shared" si="1"/>
        <v>72533</v>
      </c>
      <c r="H13" s="298">
        <f t="shared" si="1"/>
        <v>128667</v>
      </c>
      <c r="I13" s="298">
        <f t="shared" si="1"/>
        <v>2128863</v>
      </c>
      <c r="J13" s="298"/>
      <c r="K13" s="298"/>
      <c r="L13" s="298">
        <f t="shared" si="1"/>
        <v>31047</v>
      </c>
      <c r="M13" s="298">
        <f t="shared" si="1"/>
        <v>350350</v>
      </c>
    </row>
    <row r="14" spans="1:13" ht="21" hidden="1" customHeight="1" thickBot="1">
      <c r="A14" s="273" t="s">
        <v>402</v>
      </c>
      <c r="B14" s="299"/>
      <c r="C14" s="300"/>
      <c r="D14" s="301"/>
      <c r="E14" s="302"/>
      <c r="F14" s="302"/>
      <c r="G14" s="302"/>
      <c r="H14" s="302"/>
      <c r="I14" s="302"/>
      <c r="J14" s="302"/>
      <c r="K14" s="302"/>
      <c r="L14" s="302"/>
      <c r="M14" s="303"/>
    </row>
    <row r="15" spans="1:13" ht="15" hidden="1" customHeight="1">
      <c r="A15" s="277" t="s">
        <v>375</v>
      </c>
      <c r="B15" s="248">
        <v>20</v>
      </c>
      <c r="C15" s="278">
        <f>D15+E15+F15+G15+H15+I15</f>
        <v>1499838</v>
      </c>
      <c r="D15" s="279"/>
      <c r="E15" s="280">
        <f>E16</f>
        <v>162711</v>
      </c>
      <c r="F15" s="280">
        <f t="shared" ref="F15:I15" si="2">F16</f>
        <v>21080</v>
      </c>
      <c r="G15" s="280">
        <f t="shared" si="2"/>
        <v>52454</v>
      </c>
      <c r="H15" s="280">
        <f t="shared" si="2"/>
        <v>106150</v>
      </c>
      <c r="I15" s="280">
        <f t="shared" si="2"/>
        <v>1157443</v>
      </c>
      <c r="J15" s="282"/>
      <c r="K15" s="282"/>
      <c r="L15" s="282"/>
      <c r="M15" s="283"/>
    </row>
    <row r="16" spans="1:13" ht="15" hidden="1" customHeight="1">
      <c r="A16" s="251" t="s">
        <v>376</v>
      </c>
      <c r="B16" s="252">
        <v>21</v>
      </c>
      <c r="C16" s="284">
        <f>D16+E16+F16+G16+H16+I16</f>
        <v>1499838</v>
      </c>
      <c r="D16" s="285"/>
      <c r="E16" s="286">
        <v>162711</v>
      </c>
      <c r="F16" s="287">
        <v>21080</v>
      </c>
      <c r="G16" s="287">
        <v>52454</v>
      </c>
      <c r="H16" s="287">
        <v>106150</v>
      </c>
      <c r="I16" s="287">
        <v>1157443</v>
      </c>
      <c r="J16" s="287"/>
      <c r="K16" s="287"/>
      <c r="L16" s="287"/>
      <c r="M16" s="288"/>
    </row>
    <row r="17" spans="1:14" ht="15" hidden="1" customHeight="1">
      <c r="A17" s="255" t="s">
        <v>400</v>
      </c>
      <c r="B17" s="256">
        <v>30</v>
      </c>
      <c r="C17" s="289">
        <f>SUM(D17:M17)</f>
        <v>1816844</v>
      </c>
      <c r="D17" s="290"/>
      <c r="E17" s="291">
        <v>176962</v>
      </c>
      <c r="F17" s="291">
        <v>248718</v>
      </c>
      <c r="G17" s="291">
        <v>59823</v>
      </c>
      <c r="H17" s="291">
        <v>123887</v>
      </c>
      <c r="I17" s="291">
        <v>1207454</v>
      </c>
      <c r="J17" s="291"/>
      <c r="K17" s="291"/>
      <c r="L17" s="291"/>
      <c r="M17" s="292"/>
    </row>
    <row r="18" spans="1:14" ht="15" hidden="1" customHeight="1">
      <c r="A18" s="251" t="s">
        <v>401</v>
      </c>
      <c r="B18" s="252">
        <v>40</v>
      </c>
      <c r="C18" s="293">
        <f>SUM(D18:M18)</f>
        <v>573518</v>
      </c>
      <c r="D18" s="294"/>
      <c r="E18" s="287"/>
      <c r="F18" s="287"/>
      <c r="G18" s="287"/>
      <c r="H18" s="287"/>
      <c r="I18" s="287"/>
      <c r="J18" s="287"/>
      <c r="K18" s="287"/>
      <c r="L18" s="287">
        <v>28604</v>
      </c>
      <c r="M18" s="288">
        <v>544914</v>
      </c>
    </row>
    <row r="19" spans="1:14" ht="15" hidden="1" customHeight="1" thickBot="1">
      <c r="A19" s="295" t="s">
        <v>379</v>
      </c>
      <c r="B19" s="265">
        <v>50</v>
      </c>
      <c r="C19" s="296">
        <f t="shared" ref="C19" si="3">SUM(D19:M19)</f>
        <v>2390362</v>
      </c>
      <c r="D19" s="297"/>
      <c r="E19" s="298">
        <f>E17+E18</f>
        <v>176962</v>
      </c>
      <c r="F19" s="298">
        <f t="shared" ref="F19:M19" si="4">F17+F18</f>
        <v>248718</v>
      </c>
      <c r="G19" s="298">
        <f t="shared" si="4"/>
        <v>59823</v>
      </c>
      <c r="H19" s="298">
        <f t="shared" si="4"/>
        <v>123887</v>
      </c>
      <c r="I19" s="298">
        <f t="shared" si="4"/>
        <v>1207454</v>
      </c>
      <c r="J19" s="298"/>
      <c r="K19" s="298"/>
      <c r="L19" s="298">
        <f t="shared" si="4"/>
        <v>28604</v>
      </c>
      <c r="M19" s="304">
        <f t="shared" si="4"/>
        <v>544914</v>
      </c>
    </row>
    <row r="20" spans="1:14" ht="22.5" hidden="1" customHeight="1" thickBot="1">
      <c r="A20" s="273" t="s">
        <v>403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4" ht="17.25" hidden="1" customHeight="1">
      <c r="A21" s="277" t="s">
        <v>375</v>
      </c>
      <c r="B21" s="248">
        <v>20</v>
      </c>
      <c r="C21" s="278">
        <f>D21+E21+F21+G21+H21+I21</f>
        <v>1891365</v>
      </c>
      <c r="D21" s="306"/>
      <c r="E21" s="307">
        <f>E22</f>
        <v>157172</v>
      </c>
      <c r="F21" s="307">
        <f t="shared" ref="F21:I21" si="5">F22</f>
        <v>229228</v>
      </c>
      <c r="G21" s="307">
        <f t="shared" si="5"/>
        <v>53270</v>
      </c>
      <c r="H21" s="307">
        <f t="shared" si="5"/>
        <v>106335</v>
      </c>
      <c r="I21" s="307">
        <f t="shared" si="5"/>
        <v>1345360</v>
      </c>
      <c r="J21" s="282"/>
      <c r="K21" s="282"/>
      <c r="L21" s="282"/>
      <c r="M21" s="283"/>
    </row>
    <row r="22" spans="1:14" ht="17.25" hidden="1" customHeight="1">
      <c r="A22" s="251" t="s">
        <v>376</v>
      </c>
      <c r="B22" s="252">
        <v>21</v>
      </c>
      <c r="C22" s="284">
        <f>D22+E22+F22+G22+H22+I22</f>
        <v>1891365</v>
      </c>
      <c r="D22" s="308"/>
      <c r="E22" s="309">
        <v>157172</v>
      </c>
      <c r="F22" s="310">
        <v>229228</v>
      </c>
      <c r="G22" s="310">
        <v>53270</v>
      </c>
      <c r="H22" s="310">
        <v>106335</v>
      </c>
      <c r="I22" s="310">
        <v>1345360</v>
      </c>
      <c r="J22" s="287"/>
      <c r="K22" s="287"/>
      <c r="L22" s="287"/>
      <c r="M22" s="288"/>
    </row>
    <row r="23" spans="1:14" ht="16.5" hidden="1" customHeight="1">
      <c r="A23" s="255" t="s">
        <v>400</v>
      </c>
      <c r="B23" s="256">
        <v>30</v>
      </c>
      <c r="C23" s="289">
        <f>SUM(D23:M23)</f>
        <v>2039064</v>
      </c>
      <c r="D23" s="311"/>
      <c r="E23" s="312">
        <v>176034</v>
      </c>
      <c r="F23" s="312">
        <v>267902</v>
      </c>
      <c r="G23" s="312">
        <v>62409</v>
      </c>
      <c r="H23" s="312">
        <v>123763</v>
      </c>
      <c r="I23" s="312">
        <v>1408956</v>
      </c>
      <c r="J23" s="312"/>
      <c r="K23" s="312"/>
      <c r="L23" s="312"/>
      <c r="M23" s="313"/>
    </row>
    <row r="24" spans="1:14" ht="17.25" hidden="1" customHeight="1">
      <c r="A24" s="251" t="s">
        <v>401</v>
      </c>
      <c r="B24" s="252">
        <v>40</v>
      </c>
      <c r="C24" s="293">
        <f>SUM(D24:M24)</f>
        <v>550704</v>
      </c>
      <c r="D24" s="311"/>
      <c r="E24" s="312"/>
      <c r="F24" s="312"/>
      <c r="G24" s="312"/>
      <c r="H24" s="312"/>
      <c r="I24" s="312"/>
      <c r="J24" s="312"/>
      <c r="K24" s="314">
        <v>82</v>
      </c>
      <c r="L24" s="314">
        <v>26348</v>
      </c>
      <c r="M24" s="315">
        <v>524274</v>
      </c>
    </row>
    <row r="25" spans="1:14" ht="17.25" hidden="1" customHeight="1" thickBot="1">
      <c r="A25" s="295" t="s">
        <v>379</v>
      </c>
      <c r="B25" s="265">
        <v>50</v>
      </c>
      <c r="C25" s="296">
        <f t="shared" ref="C25" si="6">SUM(D25:M25)</f>
        <v>2589768</v>
      </c>
      <c r="D25" s="316"/>
      <c r="E25" s="317">
        <f>E23+E24</f>
        <v>176034</v>
      </c>
      <c r="F25" s="317">
        <f t="shared" ref="F25:M25" si="7">F23+F24</f>
        <v>267902</v>
      </c>
      <c r="G25" s="317">
        <f t="shared" si="7"/>
        <v>62409</v>
      </c>
      <c r="H25" s="317">
        <f t="shared" si="7"/>
        <v>123763</v>
      </c>
      <c r="I25" s="317">
        <f t="shared" si="7"/>
        <v>1408956</v>
      </c>
      <c r="J25" s="317"/>
      <c r="K25" s="317">
        <f t="shared" si="7"/>
        <v>82</v>
      </c>
      <c r="L25" s="317">
        <f t="shared" si="7"/>
        <v>26348</v>
      </c>
      <c r="M25" s="318">
        <f t="shared" si="7"/>
        <v>524274</v>
      </c>
    </row>
    <row r="26" spans="1:14" ht="23.25" customHeight="1" thickBot="1">
      <c r="A26" s="273" t="s">
        <v>404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4" ht="18" customHeight="1">
      <c r="A27" s="277" t="s">
        <v>375</v>
      </c>
      <c r="B27" s="248">
        <v>20</v>
      </c>
      <c r="C27" s="319">
        <f>D27+E27+F27+G27+H27+I27</f>
        <v>4063848</v>
      </c>
      <c r="D27" s="320"/>
      <c r="E27" s="321">
        <f>E28</f>
        <v>148151</v>
      </c>
      <c r="F27" s="321">
        <f t="shared" ref="F27:H27" si="8">F28</f>
        <v>469194</v>
      </c>
      <c r="G27" s="321">
        <f t="shared" si="8"/>
        <v>150832</v>
      </c>
      <c r="H27" s="321">
        <f t="shared" si="8"/>
        <v>600123</v>
      </c>
      <c r="I27" s="321">
        <f>I28</f>
        <v>2695548</v>
      </c>
      <c r="J27" s="321"/>
      <c r="K27" s="321"/>
      <c r="L27" s="321"/>
      <c r="M27" s="283"/>
      <c r="N27" s="266"/>
    </row>
    <row r="28" spans="1:14" ht="18" customHeight="1">
      <c r="A28" s="251" t="s">
        <v>376</v>
      </c>
      <c r="B28" s="252">
        <v>21</v>
      </c>
      <c r="C28" s="322">
        <f>'форма 2'!D18</f>
        <v>4063848</v>
      </c>
      <c r="D28" s="323"/>
      <c r="E28" s="324">
        <v>148151</v>
      </c>
      <c r="F28" s="325">
        <v>469194</v>
      </c>
      <c r="G28" s="325">
        <v>150832</v>
      </c>
      <c r="H28" s="325">
        <v>600123</v>
      </c>
      <c r="I28" s="325">
        <f>C28-E28-F28-G28-H28-J28-K28-L28</f>
        <v>2695548</v>
      </c>
      <c r="J28" s="287"/>
      <c r="K28" s="287"/>
      <c r="L28" s="287"/>
      <c r="M28" s="288"/>
      <c r="N28" s="266"/>
    </row>
    <row r="29" spans="1:14" ht="18" customHeight="1">
      <c r="A29" s="255" t="s">
        <v>400</v>
      </c>
      <c r="B29" s="256">
        <v>30</v>
      </c>
      <c r="C29" s="289">
        <f>'форма 2'!D19</f>
        <v>4519609</v>
      </c>
      <c r="D29" s="311"/>
      <c r="E29" s="312">
        <v>168676</v>
      </c>
      <c r="F29" s="312">
        <v>526251</v>
      </c>
      <c r="G29" s="312">
        <v>156801</v>
      </c>
      <c r="H29" s="312">
        <v>629710</v>
      </c>
      <c r="I29" s="326">
        <f>C29-E29-F29-G29-H29-J29-K29-L29</f>
        <v>3038171</v>
      </c>
      <c r="J29" s="312"/>
      <c r="K29" s="312"/>
      <c r="L29" s="312"/>
      <c r="M29" s="313"/>
      <c r="N29" s="266"/>
    </row>
    <row r="30" spans="1:14" ht="18" customHeight="1">
      <c r="A30" s="251" t="s">
        <v>401</v>
      </c>
      <c r="B30" s="252">
        <v>40</v>
      </c>
      <c r="C30" s="293">
        <f>'форма 2'!D20</f>
        <v>144445</v>
      </c>
      <c r="D30" s="311"/>
      <c r="E30" s="312"/>
      <c r="F30" s="312"/>
      <c r="G30" s="312"/>
      <c r="H30" s="312"/>
      <c r="I30" s="312"/>
      <c r="J30" s="312"/>
      <c r="K30" s="312"/>
      <c r="L30" s="314">
        <v>0</v>
      </c>
      <c r="M30" s="315">
        <f>C30-L30</f>
        <v>144445</v>
      </c>
      <c r="N30" s="266"/>
    </row>
    <row r="31" spans="1:14" ht="18" customHeight="1" thickBot="1">
      <c r="A31" s="295" t="s">
        <v>379</v>
      </c>
      <c r="B31" s="265">
        <v>50</v>
      </c>
      <c r="C31" s="296">
        <f t="shared" ref="C31" si="9">SUM(D31:M31)</f>
        <v>4664054</v>
      </c>
      <c r="D31" s="316"/>
      <c r="E31" s="317">
        <f>E29+E30</f>
        <v>168676</v>
      </c>
      <c r="F31" s="317">
        <f t="shared" ref="F31:M31" si="10">F29+F30</f>
        <v>526251</v>
      </c>
      <c r="G31" s="317">
        <f t="shared" si="10"/>
        <v>156801</v>
      </c>
      <c r="H31" s="317">
        <f t="shared" si="10"/>
        <v>629710</v>
      </c>
      <c r="I31" s="317">
        <f t="shared" si="10"/>
        <v>3038171</v>
      </c>
      <c r="J31" s="317"/>
      <c r="K31" s="317"/>
      <c r="L31" s="317">
        <f t="shared" si="10"/>
        <v>0</v>
      </c>
      <c r="M31" s="318">
        <f t="shared" si="10"/>
        <v>144445</v>
      </c>
      <c r="N31" s="266"/>
    </row>
    <row r="32" spans="1:14" ht="12.75" customHeight="1"/>
  </sheetData>
  <mergeCells count="19">
    <mergeCell ref="A2:A7"/>
    <mergeCell ref="B2:B7"/>
    <mergeCell ref="C2:C6"/>
    <mergeCell ref="D2:M2"/>
    <mergeCell ref="D3:D6"/>
    <mergeCell ref="A1:C1"/>
    <mergeCell ref="E1:F1"/>
    <mergeCell ref="G1:H1"/>
    <mergeCell ref="I1:J1"/>
    <mergeCell ref="K1:L1"/>
    <mergeCell ref="K3:K6"/>
    <mergeCell ref="L3:L6"/>
    <mergeCell ref="M3:M6"/>
    <mergeCell ref="E3:E6"/>
    <mergeCell ref="F3:F6"/>
    <mergeCell ref="G3:G6"/>
    <mergeCell ref="H3:H6"/>
    <mergeCell ref="I3:I6"/>
    <mergeCell ref="J3:J6"/>
  </mergeCells>
  <pageMargins left="0.70866141732283472" right="0" top="0" bottom="0" header="0" footer="0"/>
  <pageSetup paperSize="9" scale="9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V15"/>
  <sheetViews>
    <sheetView workbookViewId="0">
      <selection activeCell="H12" sqref="H12"/>
    </sheetView>
  </sheetViews>
  <sheetFormatPr defaultRowHeight="12"/>
  <cols>
    <col min="1" max="1" width="36.42578125" style="197" customWidth="1"/>
    <col min="2" max="2" width="9.85546875" style="197" customWidth="1"/>
    <col min="3" max="3" width="10.28515625" style="197" customWidth="1"/>
    <col min="4" max="4" width="15.5703125" style="197" customWidth="1"/>
    <col min="5" max="5" width="9.28515625" style="197" customWidth="1"/>
    <col min="6" max="6" width="10.7109375" style="197" customWidth="1"/>
    <col min="7" max="7" width="9.85546875" style="197" customWidth="1"/>
    <col min="8" max="8" width="10.85546875" style="197" customWidth="1"/>
    <col min="9" max="9" width="11.140625" style="197" customWidth="1"/>
    <col min="10" max="10" width="12.140625" style="197" customWidth="1"/>
    <col min="11" max="11" width="9.140625" style="197"/>
    <col min="12" max="22" width="0" style="197" hidden="1" customWidth="1"/>
    <col min="23" max="16384" width="9.140625" style="197"/>
  </cols>
  <sheetData>
    <row r="2" spans="1:22" ht="15">
      <c r="C2" s="193"/>
      <c r="D2" s="193"/>
      <c r="E2" s="193"/>
      <c r="F2" s="193"/>
      <c r="G2" s="193"/>
      <c r="H2" s="193"/>
      <c r="I2" s="193"/>
      <c r="J2" s="236" t="s">
        <v>405</v>
      </c>
    </row>
    <row r="3" spans="1:22" s="199" customFormat="1" ht="15.75">
      <c r="A3" s="237"/>
      <c r="B3" s="237"/>
      <c r="C3" s="193"/>
      <c r="D3" s="193"/>
      <c r="E3" s="193"/>
      <c r="F3" s="193"/>
      <c r="G3" s="193"/>
      <c r="H3" s="193"/>
      <c r="I3" s="193"/>
      <c r="J3" s="193"/>
    </row>
    <row r="4" spans="1:22" s="238" customFormat="1" ht="14.25">
      <c r="A4" s="1019" t="s">
        <v>406</v>
      </c>
      <c r="B4" s="1019"/>
      <c r="C4" s="1019"/>
      <c r="D4" s="1019"/>
      <c r="E4" s="1019"/>
      <c r="F4" s="1019"/>
      <c r="G4" s="1019"/>
      <c r="H4" s="1019"/>
      <c r="I4" s="1019"/>
      <c r="J4" s="1019"/>
    </row>
    <row r="5" spans="1:22" ht="14.25">
      <c r="A5" s="1019" t="s">
        <v>422</v>
      </c>
      <c r="B5" s="1019"/>
      <c r="C5" s="1019"/>
      <c r="D5" s="1019"/>
      <c r="E5" s="1019"/>
      <c r="F5" s="1019"/>
      <c r="G5" s="1019"/>
      <c r="H5" s="1019"/>
      <c r="I5" s="1019"/>
      <c r="J5" s="1019"/>
    </row>
    <row r="7" spans="1:22" ht="15.75" thickBot="1">
      <c r="A7" s="239"/>
      <c r="B7" s="239"/>
      <c r="C7" s="193"/>
      <c r="D7" s="193"/>
      <c r="E7" s="193"/>
      <c r="F7" s="193"/>
      <c r="G7" s="193"/>
      <c r="H7" s="193"/>
      <c r="I7" s="193"/>
      <c r="J7" s="193"/>
    </row>
    <row r="8" spans="1:22" ht="30.75" customHeight="1" thickBot="1">
      <c r="A8" s="999" t="s">
        <v>407</v>
      </c>
      <c r="B8" s="1042" t="s">
        <v>408</v>
      </c>
      <c r="C8" s="1042"/>
      <c r="D8" s="1043" t="s">
        <v>409</v>
      </c>
      <c r="E8" s="997" t="s">
        <v>410</v>
      </c>
      <c r="F8" s="997"/>
      <c r="G8" s="997"/>
      <c r="H8" s="1012"/>
      <c r="I8" s="1046" t="s">
        <v>411</v>
      </c>
      <c r="J8" s="1047"/>
      <c r="M8" s="1019" t="s">
        <v>412</v>
      </c>
      <c r="N8" s="1019"/>
      <c r="O8" s="1019"/>
      <c r="P8" s="1019"/>
      <c r="Q8" s="1019"/>
      <c r="R8" s="1019"/>
      <c r="S8" s="1019"/>
      <c r="T8" s="1019"/>
      <c r="U8" s="1019"/>
      <c r="V8" s="1019"/>
    </row>
    <row r="9" spans="1:22" ht="15" customHeight="1" thickBot="1">
      <c r="A9" s="1000"/>
      <c r="B9" s="1035" t="s">
        <v>413</v>
      </c>
      <c r="C9" s="1002" t="s">
        <v>414</v>
      </c>
      <c r="D9" s="1044"/>
      <c r="E9" s="1038" t="s">
        <v>415</v>
      </c>
      <c r="F9" s="1038"/>
      <c r="G9" s="1039" t="s">
        <v>416</v>
      </c>
      <c r="H9" s="1040"/>
      <c r="I9" s="1008"/>
      <c r="J9" s="1048"/>
    </row>
    <row r="10" spans="1:22" s="331" customFormat="1" ht="36.75" thickBot="1">
      <c r="A10" s="1041"/>
      <c r="B10" s="1036"/>
      <c r="C10" s="1037"/>
      <c r="D10" s="1045"/>
      <c r="E10" s="327" t="s">
        <v>417</v>
      </c>
      <c r="F10" s="328" t="s">
        <v>418</v>
      </c>
      <c r="G10" s="224" t="s">
        <v>417</v>
      </c>
      <c r="H10" s="329" t="s">
        <v>418</v>
      </c>
      <c r="I10" s="330" t="s">
        <v>417</v>
      </c>
      <c r="J10" s="329" t="s">
        <v>418</v>
      </c>
    </row>
    <row r="11" spans="1:22" s="331" customFormat="1">
      <c r="A11" s="332"/>
      <c r="B11" s="333"/>
      <c r="C11" s="333"/>
      <c r="D11" s="334"/>
      <c r="E11" s="333"/>
      <c r="F11" s="333"/>
      <c r="G11" s="335"/>
      <c r="H11" s="336"/>
      <c r="I11" s="333"/>
      <c r="J11" s="336"/>
    </row>
    <row r="12" spans="1:22" ht="15.75" customHeight="1">
      <c r="A12" s="337" t="s">
        <v>419</v>
      </c>
      <c r="B12" s="333" t="s">
        <v>420</v>
      </c>
      <c r="C12" s="333" t="s">
        <v>421</v>
      </c>
      <c r="D12" s="338">
        <v>100928</v>
      </c>
      <c r="E12" s="339">
        <v>377570</v>
      </c>
      <c r="F12" s="339">
        <v>377570</v>
      </c>
      <c r="G12" s="340">
        <v>100928</v>
      </c>
      <c r="H12" s="341">
        <v>100928</v>
      </c>
      <c r="I12" s="342">
        <f>H12/F12*100-100</f>
        <v>-73.269062690362048</v>
      </c>
      <c r="J12" s="343">
        <f>I12</f>
        <v>-73.269062690362048</v>
      </c>
    </row>
    <row r="13" spans="1:22" ht="12.75" thickBot="1">
      <c r="A13" s="344"/>
      <c r="B13" s="328"/>
      <c r="C13" s="328"/>
      <c r="D13" s="225"/>
      <c r="E13" s="345"/>
      <c r="F13" s="345"/>
      <c r="G13" s="346"/>
      <c r="H13" s="347"/>
      <c r="I13" s="345"/>
      <c r="J13" s="347"/>
    </row>
    <row r="14" spans="1:22">
      <c r="A14" s="348"/>
      <c r="B14" s="333"/>
      <c r="C14" s="333"/>
      <c r="D14" s="333"/>
      <c r="E14" s="200"/>
      <c r="F14" s="200"/>
      <c r="G14" s="200"/>
      <c r="H14" s="200"/>
      <c r="I14" s="200"/>
      <c r="J14" s="200"/>
    </row>
    <row r="15" spans="1:22">
      <c r="E15" s="266"/>
      <c r="F15" s="349"/>
      <c r="G15" s="349"/>
      <c r="H15" s="349"/>
      <c r="J15" s="350"/>
    </row>
  </sheetData>
  <mergeCells count="12">
    <mergeCell ref="A4:J4"/>
    <mergeCell ref="A5:J5"/>
    <mergeCell ref="A8:A10"/>
    <mergeCell ref="B8:C8"/>
    <mergeCell ref="D8:D10"/>
    <mergeCell ref="E8:H8"/>
    <mergeCell ref="I8:J9"/>
    <mergeCell ref="M8:V8"/>
    <mergeCell ref="B9:B10"/>
    <mergeCell ref="C9:C10"/>
    <mergeCell ref="E9:F9"/>
    <mergeCell ref="G9:H9"/>
  </mergeCells>
  <pageMargins left="0.70866141732283472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бухбаланс Ф1 </vt:lpstr>
      <vt:lpstr>бухбаланс Ф2 </vt:lpstr>
      <vt:lpstr>бухбаланс ф3</vt:lpstr>
      <vt:lpstr>бухбаланс ф4</vt:lpstr>
      <vt:lpstr>форма 1</vt:lpstr>
      <vt:lpstr>форма 2</vt:lpstr>
      <vt:lpstr>расшифр ф2</vt:lpstr>
      <vt:lpstr>инвест</vt:lpstr>
      <vt:lpstr>'бухбаланс Ф1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Валикаева Галина Владимировна</dc:creator>
  <cp:lastModifiedBy>iyukravtsova</cp:lastModifiedBy>
  <cp:lastPrinted>2018-03-05T13:35:15Z</cp:lastPrinted>
  <dcterms:created xsi:type="dcterms:W3CDTF">2018-01-15T08:08:03Z</dcterms:created>
  <dcterms:modified xsi:type="dcterms:W3CDTF">2018-03-05T13:35:20Z</dcterms:modified>
</cp:coreProperties>
</file>